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3AABA5AD-6F52-466B-B3CC-643B392BBAB1}" xr6:coauthVersionLast="47" xr6:coauthVersionMax="47" xr10:uidLastSave="{00000000-0000-0000-0000-000000000000}"/>
  <bookViews>
    <workbookView xWindow="10095" yWindow="2820" windowWidth="17925" windowHeight="11925" tabRatio="597" firstSheet="2" activeTab="6" xr2:uid="{00000000-000D-0000-FFFF-FFFF00000000}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8" l="1"/>
  <c r="L40" i="2"/>
  <c r="H42" i="3"/>
  <c r="B40" i="1"/>
  <c r="D40" i="1"/>
  <c r="H40" i="1"/>
  <c r="H44" i="1" s="1"/>
  <c r="H45" i="1" s="1"/>
  <c r="H43" i="2" s="1"/>
  <c r="L40" i="1"/>
  <c r="M40" i="1"/>
  <c r="P40" i="1"/>
  <c r="Q40" i="1"/>
  <c r="U40" i="1"/>
  <c r="B41" i="1"/>
  <c r="L41" i="1"/>
  <c r="P41" i="1"/>
  <c r="B42" i="1"/>
  <c r="D42" i="1"/>
  <c r="H42" i="1"/>
  <c r="I42" i="1"/>
  <c r="L42" i="1"/>
  <c r="M42" i="1"/>
  <c r="P42" i="1"/>
  <c r="Q42" i="1"/>
  <c r="U42" i="1"/>
  <c r="V42" i="1"/>
  <c r="X42" i="1"/>
  <c r="Y42" i="1"/>
  <c r="Z42" i="1"/>
  <c r="AC42" i="1"/>
  <c r="AD42" i="1"/>
  <c r="AE42" i="1"/>
  <c r="AC43" i="1"/>
  <c r="AD43" i="1"/>
  <c r="AE43" i="1"/>
  <c r="AC44" i="1"/>
  <c r="AD44" i="1"/>
  <c r="AE44" i="1"/>
  <c r="H42" i="4"/>
  <c r="Q40" i="2"/>
  <c r="M40" i="2"/>
  <c r="D40" i="2"/>
  <c r="B40" i="2"/>
  <c r="H40" i="2"/>
  <c r="H44" i="2" s="1"/>
  <c r="H40" i="12"/>
  <c r="H44" i="12" s="1"/>
  <c r="V42" i="11"/>
  <c r="P41" i="2"/>
  <c r="L41" i="2"/>
  <c r="P40" i="2"/>
  <c r="U42" i="2"/>
  <c r="V42" i="2"/>
  <c r="U40" i="2"/>
  <c r="B41" i="2"/>
  <c r="AE42" i="2"/>
  <c r="AD42" i="2"/>
  <c r="AC42" i="2"/>
  <c r="Z42" i="2"/>
  <c r="Y42" i="2"/>
  <c r="X42" i="2"/>
  <c r="Q42" i="2"/>
  <c r="P42" i="2"/>
  <c r="M42" i="2"/>
  <c r="L42" i="2"/>
  <c r="I42" i="2"/>
  <c r="H42" i="2"/>
  <c r="D42" i="2"/>
  <c r="B42" i="2"/>
  <c r="AE44" i="2"/>
  <c r="AD44" i="2"/>
  <c r="AC44" i="2"/>
  <c r="I42" i="3"/>
  <c r="I42" i="4"/>
  <c r="I42" i="5"/>
  <c r="I42" i="6"/>
  <c r="I42" i="7"/>
  <c r="B41" i="8"/>
  <c r="I42" i="8"/>
  <c r="I42" i="9"/>
  <c r="I42" i="12"/>
  <c r="I42" i="11"/>
  <c r="I42" i="10"/>
  <c r="W42" i="4"/>
  <c r="V42" i="4"/>
  <c r="V40" i="4"/>
  <c r="V42" i="6"/>
  <c r="U42" i="6"/>
  <c r="U40" i="6"/>
  <c r="V42" i="9"/>
  <c r="U42" i="9"/>
  <c r="U40" i="9"/>
  <c r="U40" i="11"/>
  <c r="U42" i="11"/>
  <c r="V42" i="12"/>
  <c r="U42" i="12"/>
  <c r="U40" i="12"/>
  <c r="V42" i="10"/>
  <c r="U42" i="10"/>
  <c r="U40" i="10"/>
  <c r="V42" i="8"/>
  <c r="U42" i="8"/>
  <c r="U40" i="8"/>
  <c r="V42" i="7"/>
  <c r="U42" i="7"/>
  <c r="U40" i="7"/>
  <c r="V42" i="5"/>
  <c r="U42" i="5"/>
  <c r="U40" i="5"/>
  <c r="U42" i="3"/>
  <c r="V42" i="3"/>
  <c r="U40" i="3"/>
  <c r="H40" i="11"/>
  <c r="H44" i="11" s="1"/>
  <c r="H40" i="10"/>
  <c r="H44" i="10" s="1"/>
  <c r="H40" i="9"/>
  <c r="H44" i="9" s="1"/>
  <c r="H40" i="8"/>
  <c r="H44" i="8" s="1"/>
  <c r="H40" i="7"/>
  <c r="H44" i="7" s="1"/>
  <c r="H40" i="6"/>
  <c r="H44" i="6" s="1"/>
  <c r="H40" i="5"/>
  <c r="H44" i="5" s="1"/>
  <c r="AE44" i="11"/>
  <c r="AD44" i="11"/>
  <c r="AC44" i="11"/>
  <c r="AE43" i="11"/>
  <c r="AD43" i="11"/>
  <c r="AC43" i="11"/>
  <c r="AE42" i="11"/>
  <c r="AD42" i="11"/>
  <c r="AC42" i="11"/>
  <c r="Z42" i="11"/>
  <c r="Y42" i="11"/>
  <c r="X42" i="11"/>
  <c r="Q42" i="11"/>
  <c r="P42" i="11"/>
  <c r="M42" i="11"/>
  <c r="L42" i="11"/>
  <c r="H42" i="11"/>
  <c r="D42" i="11"/>
  <c r="B42" i="11"/>
  <c r="P41" i="11"/>
  <c r="L41" i="11"/>
  <c r="B41" i="11"/>
  <c r="Q40" i="11"/>
  <c r="P40" i="11"/>
  <c r="M40" i="11"/>
  <c r="L40" i="11"/>
  <c r="D40" i="11"/>
  <c r="B40" i="11"/>
  <c r="AE44" i="9"/>
  <c r="AD44" i="9"/>
  <c r="AC44" i="9"/>
  <c r="AE43" i="9"/>
  <c r="AD43" i="9"/>
  <c r="AC43" i="9"/>
  <c r="AE42" i="9"/>
  <c r="AD42" i="9"/>
  <c r="AC42" i="9"/>
  <c r="Z42" i="9"/>
  <c r="Y42" i="9"/>
  <c r="X42" i="9"/>
  <c r="Q42" i="9"/>
  <c r="P42" i="9"/>
  <c r="M42" i="9"/>
  <c r="L42" i="9"/>
  <c r="H42" i="9"/>
  <c r="D42" i="9"/>
  <c r="B42" i="9"/>
  <c r="P41" i="9"/>
  <c r="L41" i="9"/>
  <c r="B41" i="9"/>
  <c r="Q40" i="9"/>
  <c r="P40" i="9"/>
  <c r="M40" i="9"/>
  <c r="L40" i="9"/>
  <c r="D40" i="9"/>
  <c r="B40" i="9"/>
  <c r="AE44" i="6"/>
  <c r="AD44" i="6"/>
  <c r="AC44" i="6"/>
  <c r="AE43" i="6"/>
  <c r="AD43" i="6"/>
  <c r="AC43" i="6"/>
  <c r="AE42" i="6"/>
  <c r="AD42" i="6"/>
  <c r="AC42" i="6"/>
  <c r="Z42" i="6"/>
  <c r="Y42" i="6"/>
  <c r="X42" i="6"/>
  <c r="Q42" i="6"/>
  <c r="P42" i="6"/>
  <c r="M42" i="6"/>
  <c r="L42" i="6"/>
  <c r="H42" i="6"/>
  <c r="D42" i="6"/>
  <c r="B42" i="6"/>
  <c r="P41" i="6"/>
  <c r="L41" i="6"/>
  <c r="B41" i="6"/>
  <c r="Q40" i="6"/>
  <c r="P40" i="6"/>
  <c r="M40" i="6"/>
  <c r="L40" i="6"/>
  <c r="D40" i="6"/>
  <c r="B40" i="6"/>
  <c r="D42" i="4"/>
  <c r="B42" i="4"/>
  <c r="B41" i="4"/>
  <c r="B40" i="4"/>
  <c r="D40" i="4"/>
  <c r="L42" i="4"/>
  <c r="M42" i="4"/>
  <c r="M40" i="4"/>
  <c r="L40" i="4"/>
  <c r="L41" i="4"/>
  <c r="P41" i="4"/>
  <c r="AD44" i="4"/>
  <c r="AE44" i="4"/>
  <c r="AA42" i="4"/>
  <c r="P42" i="4"/>
  <c r="P40" i="4"/>
  <c r="Q40" i="4"/>
  <c r="Q42" i="4"/>
  <c r="H40" i="3"/>
  <c r="H44" i="3" s="1"/>
  <c r="AE44" i="3"/>
  <c r="AD44" i="3"/>
  <c r="AC44" i="3"/>
  <c r="AE43" i="3"/>
  <c r="AD43" i="3"/>
  <c r="AC43" i="3"/>
  <c r="AE42" i="3"/>
  <c r="AD42" i="3"/>
  <c r="AC42" i="3"/>
  <c r="Z42" i="3"/>
  <c r="Y42" i="3"/>
  <c r="X42" i="3"/>
  <c r="Q42" i="3"/>
  <c r="P42" i="3"/>
  <c r="M42" i="3"/>
  <c r="L42" i="3"/>
  <c r="D42" i="3"/>
  <c r="B42" i="3"/>
  <c r="P41" i="3"/>
  <c r="L41" i="3"/>
  <c r="B41" i="3"/>
  <c r="Q40" i="3"/>
  <c r="P40" i="3"/>
  <c r="M40" i="3"/>
  <c r="L40" i="3"/>
  <c r="D40" i="3"/>
  <c r="B40" i="3"/>
  <c r="AF44" i="4"/>
  <c r="AF43" i="4"/>
  <c r="AE43" i="4"/>
  <c r="AD43" i="4"/>
  <c r="AF42" i="4"/>
  <c r="AE42" i="4"/>
  <c r="AD42" i="4"/>
  <c r="Z42" i="4"/>
  <c r="Y42" i="4"/>
  <c r="AE44" i="5"/>
  <c r="AD44" i="5"/>
  <c r="AC44" i="5"/>
  <c r="AE43" i="5"/>
  <c r="AD43" i="5"/>
  <c r="AC43" i="5"/>
  <c r="AE42" i="5"/>
  <c r="AD42" i="5"/>
  <c r="AC42" i="5"/>
  <c r="Z42" i="5"/>
  <c r="Y42" i="5"/>
  <c r="X42" i="5"/>
  <c r="Q42" i="5"/>
  <c r="P42" i="5"/>
  <c r="M42" i="5"/>
  <c r="L42" i="5"/>
  <c r="H42" i="5"/>
  <c r="D42" i="5"/>
  <c r="B42" i="5"/>
  <c r="P41" i="5"/>
  <c r="L41" i="5"/>
  <c r="B41" i="5"/>
  <c r="Q40" i="5"/>
  <c r="P40" i="5"/>
  <c r="M40" i="5"/>
  <c r="L40" i="5"/>
  <c r="D40" i="5"/>
  <c r="B40" i="5"/>
  <c r="AE44" i="7"/>
  <c r="AD44" i="7"/>
  <c r="AC44" i="7"/>
  <c r="AE43" i="7"/>
  <c r="AD43" i="7"/>
  <c r="AC43" i="7"/>
  <c r="AE42" i="7"/>
  <c r="AD42" i="7"/>
  <c r="AC42" i="7"/>
  <c r="Z42" i="7"/>
  <c r="Y42" i="7"/>
  <c r="X42" i="7"/>
  <c r="Q42" i="7"/>
  <c r="P42" i="7"/>
  <c r="M42" i="7"/>
  <c r="L42" i="7"/>
  <c r="H42" i="7"/>
  <c r="D42" i="7"/>
  <c r="B42" i="7"/>
  <c r="P41" i="7"/>
  <c r="L41" i="7"/>
  <c r="B41" i="7"/>
  <c r="Q40" i="7"/>
  <c r="P40" i="7"/>
  <c r="M40" i="7"/>
  <c r="L40" i="7"/>
  <c r="D40" i="7"/>
  <c r="B40" i="7"/>
  <c r="AE44" i="8"/>
  <c r="AD44" i="8"/>
  <c r="AC44" i="8"/>
  <c r="AE43" i="8"/>
  <c r="AD43" i="8"/>
  <c r="AC43" i="8"/>
  <c r="AE42" i="8"/>
  <c r="AD42" i="8"/>
  <c r="AC42" i="8"/>
  <c r="Z42" i="8"/>
  <c r="Y42" i="8"/>
  <c r="X42" i="8"/>
  <c r="Q42" i="8"/>
  <c r="M42" i="8"/>
  <c r="L42" i="8"/>
  <c r="H42" i="8"/>
  <c r="D42" i="8"/>
  <c r="B42" i="8"/>
  <c r="P41" i="8"/>
  <c r="L41" i="8"/>
  <c r="Q40" i="8"/>
  <c r="P40" i="8"/>
  <c r="M40" i="8"/>
  <c r="L40" i="8"/>
  <c r="D40" i="8"/>
  <c r="B40" i="8"/>
  <c r="AE44" i="10"/>
  <c r="AD44" i="10"/>
  <c r="AC44" i="10"/>
  <c r="AE43" i="10"/>
  <c r="AD43" i="10"/>
  <c r="AC43" i="10"/>
  <c r="AE42" i="10"/>
  <c r="AD42" i="10"/>
  <c r="AC42" i="10"/>
  <c r="Z42" i="10"/>
  <c r="Y42" i="10"/>
  <c r="X42" i="10"/>
  <c r="Q42" i="10"/>
  <c r="P42" i="10"/>
  <c r="M42" i="10"/>
  <c r="L42" i="10"/>
  <c r="H42" i="10"/>
  <c r="D42" i="10"/>
  <c r="B42" i="10"/>
  <c r="P41" i="10"/>
  <c r="L41" i="10"/>
  <c r="B41" i="10"/>
  <c r="Q40" i="10"/>
  <c r="P40" i="10"/>
  <c r="M40" i="10"/>
  <c r="L40" i="10"/>
  <c r="D40" i="10"/>
  <c r="B40" i="10"/>
  <c r="AE44" i="12"/>
  <c r="AD44" i="12"/>
  <c r="AC44" i="12"/>
  <c r="AE43" i="12"/>
  <c r="AD43" i="12"/>
  <c r="AC43" i="12"/>
  <c r="AE42" i="12"/>
  <c r="AD42" i="12"/>
  <c r="AC42" i="12"/>
  <c r="Z42" i="12"/>
  <c r="X42" i="12"/>
  <c r="Q42" i="12"/>
  <c r="P42" i="12"/>
  <c r="M42" i="12"/>
  <c r="L42" i="12"/>
  <c r="D42" i="12"/>
  <c r="B42" i="12"/>
  <c r="P41" i="12"/>
  <c r="L41" i="12"/>
  <c r="B41" i="12"/>
  <c r="Q40" i="12"/>
  <c r="P40" i="12"/>
  <c r="M40" i="12"/>
  <c r="L40" i="12"/>
  <c r="D40" i="12"/>
  <c r="B40" i="12"/>
  <c r="AE43" i="2"/>
  <c r="AD43" i="2"/>
  <c r="AC43" i="2"/>
  <c r="Y42" i="12"/>
  <c r="H42" i="12"/>
  <c r="H40" i="4"/>
  <c r="H44" i="4" s="1"/>
  <c r="H45" i="2" l="1"/>
  <c r="H43" i="12" s="1"/>
  <c r="H45" i="12" s="1"/>
  <c r="H43" i="11" s="1"/>
  <c r="H45" i="11" s="1"/>
  <c r="H43" i="10" s="1"/>
  <c r="H45" i="10" s="1"/>
  <c r="H43" i="9" s="1"/>
  <c r="H45" i="9" s="1"/>
  <c r="H43" i="8" s="1"/>
  <c r="H45" i="8" s="1"/>
  <c r="H43" i="7" s="1"/>
  <c r="H45" i="7" s="1"/>
  <c r="H43" i="6" s="1"/>
  <c r="H45" i="6" s="1"/>
  <c r="H43" i="5" s="1"/>
  <c r="H45" i="5" s="1"/>
  <c r="H43" i="4" s="1"/>
  <c r="H45" i="4" s="1"/>
  <c r="H43" i="3" s="1"/>
  <c r="H45" i="3" s="1"/>
</calcChain>
</file>

<file path=xl/sharedStrings.xml><?xml version="1.0" encoding="utf-8"?>
<sst xmlns="http://schemas.openxmlformats.org/spreadsheetml/2006/main" count="2547" uniqueCount="265">
  <si>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</si>
  <si>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</si>
  <si>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</si>
  <si>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</si>
  <si>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</si>
  <si>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</si>
  <si>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</si>
  <si>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</si>
  <si>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</si>
  <si>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</si>
  <si>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</si>
  <si>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</si>
  <si>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</si>
  <si>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</si>
  <si>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</si>
  <si>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</si>
  <si>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</si>
  <si>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</si>
  <si>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</si>
  <si>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</si>
  <si>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</si>
  <si>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</si>
  <si>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</si>
  <si>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</si>
  <si>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</si>
  <si>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</si>
  <si>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</si>
  <si>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</si>
  <si>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</si>
  <si>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</si>
  <si>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</si>
  <si>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</si>
  <si>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</si>
  <si>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</si>
  <si>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</si>
  <si>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</si>
  <si>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</si>
  <si>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</si>
  <si>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</si>
  <si>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</si>
  <si>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</si>
  <si>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</si>
  <si>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</si>
  <si>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</si>
  <si>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</si>
  <si>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</si>
  <si>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</si>
  <si>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</si>
  <si>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</si>
  <si>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</si>
  <si>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</si>
  <si>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</si>
  <si>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</si>
  <si>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</si>
  <si>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</si>
  <si>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</si>
  <si>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</si>
  <si>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</si>
  <si>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</si>
  <si>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</si>
  <si>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</si>
  <si>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</si>
  <si>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</si>
  <si>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</si>
  <si>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</si>
  <si>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</si>
  <si>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</si>
  <si>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2024</t>
  </si>
  <si>
    <t>GENNAIO 2024</t>
  </si>
  <si>
    <t>Febbraio 2024</t>
  </si>
  <si>
    <t>FEBBRAIO 2024</t>
  </si>
  <si>
    <t>Marzo 2024</t>
  </si>
  <si>
    <t>MARZO 2024</t>
  </si>
  <si>
    <t>Aprile 2024</t>
  </si>
  <si>
    <t>APRILE 2024</t>
  </si>
  <si>
    <t>Maggio 2024</t>
  </si>
  <si>
    <t>MAGGIO 2024</t>
  </si>
  <si>
    <t>Giugno 2024</t>
  </si>
  <si>
    <t>GIUGNO 2024</t>
  </si>
  <si>
    <t>Luglio 2024</t>
  </si>
  <si>
    <t>LUGLIO 2024</t>
  </si>
  <si>
    <t>Agosto 2024</t>
  </si>
  <si>
    <t>AGOSTO 2024</t>
  </si>
  <si>
    <t>Settembre 2024</t>
  </si>
  <si>
    <t>SETTEMBRE 2024</t>
  </si>
  <si>
    <t>Ottobre 2024</t>
  </si>
  <si>
    <t>OTTOBRE 2024</t>
  </si>
  <si>
    <t>Novembre 2024</t>
  </si>
  <si>
    <t>NOVEMBRE 2024</t>
  </si>
  <si>
    <t>ENE</t>
  </si>
  <si>
    <t>NO</t>
  </si>
  <si>
    <t>ESE</t>
  </si>
  <si>
    <t>coperto</t>
  </si>
  <si>
    <t>molto nuvoloso</t>
  </si>
  <si>
    <t>sereno</t>
  </si>
  <si>
    <t>irr.nuv(n)-coperto</t>
  </si>
  <si>
    <t>pioggia (m/p/s)</t>
  </si>
  <si>
    <t>brina sciolta</t>
  </si>
  <si>
    <t>umidità e rugiada</t>
  </si>
  <si>
    <t>nebbia-poco nuvoloso</t>
  </si>
  <si>
    <t>nebbia (n/m)-brina</t>
  </si>
  <si>
    <t>nebbia</t>
  </si>
  <si>
    <t>nuvoloso(n)-nebbia</t>
  </si>
  <si>
    <t>föhn debole(m/p/s)-brina</t>
  </si>
  <si>
    <t>E</t>
  </si>
  <si>
    <t>pioggia (p/s)</t>
  </si>
  <si>
    <t>pioggia</t>
  </si>
  <si>
    <t>NNE</t>
  </si>
  <si>
    <t>brina/nebbia</t>
  </si>
  <si>
    <t>nebbia(n/m)-sereno</t>
  </si>
  <si>
    <t>nebbia(n/m)-poco nuvoloso</t>
  </si>
  <si>
    <t>brina</t>
  </si>
  <si>
    <t>nebbia(m)-nuvoloso(n)-coperto</t>
  </si>
  <si>
    <t>irr.nuv(n)-sereno</t>
  </si>
  <si>
    <t>pioggia (m/s)</t>
  </si>
  <si>
    <t>NE</t>
  </si>
  <si>
    <t>OSO</t>
  </si>
  <si>
    <t>sereno(n)-velato</t>
  </si>
  <si>
    <t>brina-nebbia</t>
  </si>
  <si>
    <t>nebbia(n/m/p)-velato(s)</t>
  </si>
  <si>
    <t>nebbia(m/s)</t>
  </si>
  <si>
    <t>coperto(n)-nebbia-velato(p)</t>
  </si>
  <si>
    <t>nebbia-velato(p)-poco nuv(s)</t>
  </si>
  <si>
    <t>nebbia-brina</t>
  </si>
  <si>
    <t>nebbia-sereno</t>
  </si>
  <si>
    <t>velato</t>
  </si>
  <si>
    <t>sereno-velato(p)</t>
  </si>
  <si>
    <t>sereno(n/m/s)-poco nuv(p)</t>
  </si>
  <si>
    <t>nebbia(m)-brina</t>
  </si>
  <si>
    <t>nebbia(m)</t>
  </si>
  <si>
    <t>nebbia-velato</t>
  </si>
  <si>
    <t>NNO</t>
  </si>
  <si>
    <t>SSO</t>
  </si>
  <si>
    <t>sereno(n/m)-velato</t>
  </si>
  <si>
    <t>coperto(n)-irr.nuv(m/p)-sereno</t>
  </si>
  <si>
    <t>variabile</t>
  </si>
  <si>
    <t>pioggia(s)</t>
  </si>
  <si>
    <t>pioggia(n/p/s)</t>
  </si>
  <si>
    <t>pioggia(n)</t>
  </si>
  <si>
    <t>umidità e rugiada notturna</t>
  </si>
  <si>
    <t>brina leggera</t>
  </si>
  <si>
    <t>poco nuvoloso</t>
  </si>
  <si>
    <t>nuvolosità variabile</t>
  </si>
  <si>
    <t>sereno-poco nuv(p)</t>
  </si>
  <si>
    <t>O</t>
  </si>
  <si>
    <t>pioggia-rovesci(p)</t>
  </si>
  <si>
    <t>ONO</t>
  </si>
  <si>
    <t xml:space="preserve">pioggia </t>
  </si>
  <si>
    <t>temporale(s)</t>
  </si>
  <si>
    <t>breve piovasco (n)</t>
  </si>
  <si>
    <t>pioggia e rovesci (n)</t>
  </si>
  <si>
    <t>pioggia e rovesci</t>
  </si>
  <si>
    <t>molto nuv(n)-irr.nuv(m)-sereno</t>
  </si>
  <si>
    <t>coperto(n)-nuv.variabile</t>
  </si>
  <si>
    <t>nuvolosità variabile-molto nuv(s)</t>
  </si>
  <si>
    <t>coperto-nuv(p)</t>
  </si>
  <si>
    <t>poco nuv(n)-nuvoloso(m)-coperto</t>
  </si>
  <si>
    <t>pioggia/rovesci(n/m/p)</t>
  </si>
  <si>
    <t>pioggia(n/s)-rovesci(s)</t>
  </si>
  <si>
    <t>pioggia(p/s)-rovesci(s)</t>
  </si>
  <si>
    <t>poco nuvoloso/velato</t>
  </si>
  <si>
    <t>coperto(n/m)-irr.nuv(p/s)</t>
  </si>
  <si>
    <t>foschia(m)-poco nuvoloso</t>
  </si>
  <si>
    <t>pioggia (m)</t>
  </si>
  <si>
    <t>pioggia (m/p)</t>
  </si>
  <si>
    <t>pioggia (n/m)-rovescio (n)</t>
  </si>
  <si>
    <t>föhn</t>
  </si>
  <si>
    <t>föhn (p/s)</t>
  </si>
  <si>
    <t>sereno (n/m)-irr.nuv</t>
  </si>
  <si>
    <t>irr.nuv(n/m)-sereno</t>
  </si>
  <si>
    <t>pioiggia (m/s)</t>
  </si>
  <si>
    <t>coperto(n/s)-molto nuv(m)-irr.nuv(p)</t>
  </si>
  <si>
    <t>piogge e rovesci (n)</t>
  </si>
  <si>
    <t>coperto (n)-irr.nuv(m)-sereno</t>
  </si>
  <si>
    <t>sereno(n/m)-irr.nuv</t>
  </si>
  <si>
    <t>irr.nuv</t>
  </si>
  <si>
    <t>föhn(m/p/s)</t>
  </si>
  <si>
    <t>pioggia(p/s)</t>
  </si>
  <si>
    <t>pioggia(m/p/s)</t>
  </si>
  <si>
    <t>nuvoloso</t>
  </si>
  <si>
    <t>nuvoloso(n)-sereno</t>
  </si>
  <si>
    <t>föhn deb.(n)</t>
  </si>
  <si>
    <t>föhn(n/m/p)</t>
  </si>
  <si>
    <t>föhn(n/p/s)</t>
  </si>
  <si>
    <t>sereno-poco nuv(n/p)</t>
  </si>
  <si>
    <t>molto nuv(n/m)-irr.nuv(p)-molto nuv(s)</t>
  </si>
  <si>
    <t>pioggia(n/m)-temporale(s)</t>
  </si>
  <si>
    <t>temporale alle 3</t>
  </si>
  <si>
    <t>temporale alle 23,20</t>
  </si>
  <si>
    <t>temporale (s)</t>
  </si>
  <si>
    <t>pioggia(n/m/p)</t>
  </si>
  <si>
    <t>föhn(s)</t>
  </si>
  <si>
    <t>temporale alle 20,30</t>
  </si>
  <si>
    <t>irregolarmente nuvoloso-coperto(s)</t>
  </si>
  <si>
    <t>nuvoloso-coperto(s)</t>
  </si>
  <si>
    <t>sereno-irr. nuv(p/s)</t>
  </si>
  <si>
    <t>pioggia-rovesci(n/m/p/s)-temp(n)</t>
  </si>
  <si>
    <t>pioggia(n/m/p)-temporale(s)</t>
  </si>
  <si>
    <t>temporale ore 18,30</t>
  </si>
  <si>
    <t>pioggia(n/s)-rovescio(p)</t>
  </si>
  <si>
    <t>temporale ore 20,10</t>
  </si>
  <si>
    <t>poco nuv.(n)-sereno(m)-irreg.nuv</t>
  </si>
  <si>
    <t>quasi sereno</t>
  </si>
  <si>
    <t>rovescio(s)</t>
  </si>
  <si>
    <t>nuvoloso(n/s)-quasi sereno</t>
  </si>
  <si>
    <t>temporale alle 20</t>
  </si>
  <si>
    <t>variabille</t>
  </si>
  <si>
    <t>poco nuv(n/m)-sereno</t>
  </si>
  <si>
    <t>temporale e rovesci (s)</t>
  </si>
  <si>
    <t>temporale alle 21</t>
  </si>
  <si>
    <t>pioggia(n/p/s)-temporale (s)</t>
  </si>
  <si>
    <t>temporale alle 22,45</t>
  </si>
  <si>
    <t>temporale(p)-rovesci e pioggia(m/p/s)</t>
  </si>
  <si>
    <t>breve piovasco(n)</t>
  </si>
  <si>
    <t>temporale alle 12,30</t>
  </si>
  <si>
    <t>temporale con grandine alle 15,40</t>
  </si>
  <si>
    <t>temporale intenso con grandine (p)</t>
  </si>
  <si>
    <t>pioggia(n)-temporale (p)</t>
  </si>
  <si>
    <t>temporale alle 13,30</t>
  </si>
  <si>
    <t>breve temporale e pioggia (s)</t>
  </si>
  <si>
    <t>breve temporale alle 20</t>
  </si>
  <si>
    <t>sereno(n/m)-molto nuvoloso</t>
  </si>
  <si>
    <t>molto nuv(n)-quasi sereno</t>
  </si>
  <si>
    <t>pioggia/rovesci (n/s)</t>
  </si>
  <si>
    <t>variabile-molto nuv(n/s)</t>
  </si>
  <si>
    <t>nebbia (m)</t>
  </si>
  <si>
    <t>nebbia-sereno-poco nuv(s)</t>
  </si>
  <si>
    <t>piovasco(n)</t>
  </si>
  <si>
    <t>rovesci-pioggia(m/p/s)</t>
  </si>
  <si>
    <t>temporale alle 18,40 e 20,40</t>
  </si>
  <si>
    <t>deboli temporali (s)</t>
  </si>
  <si>
    <t>poco nuv.(m)-sereno-irr.nuv(p)</t>
  </si>
  <si>
    <t>nuvolosità. variabile</t>
  </si>
  <si>
    <t>pioggia debole(m)</t>
  </si>
  <si>
    <t>poco nuvoloso-irr.nuv(p)</t>
  </si>
  <si>
    <t>sereno-irr.nuv(p/s)</t>
  </si>
  <si>
    <t>poco nuvoloso-molto nuv(p/s)</t>
  </si>
  <si>
    <t>sereno-molto nuv(p/s)</t>
  </si>
  <si>
    <t>sereno-nuv(s)</t>
  </si>
  <si>
    <t>rovesci (p)-temporale(s)</t>
  </si>
  <si>
    <t>sereno(n/m)-irregolarmente nuv</t>
  </si>
  <si>
    <t>2 temporali(p)</t>
  </si>
  <si>
    <t>temporali alle 16,45 e 17,35</t>
  </si>
  <si>
    <t>temporale(p)</t>
  </si>
  <si>
    <t>temporale alle 17,05</t>
  </si>
  <si>
    <t>nuvoloso-molto nuvoloso(p/s)</t>
  </si>
  <si>
    <t>poco nuv (m)-molto nuv</t>
  </si>
  <si>
    <t>temporale e rovesci(n)</t>
  </si>
  <si>
    <t>temporale alle 21,45</t>
  </si>
  <si>
    <t>pioggia debole(p)</t>
  </si>
  <si>
    <t>coperto(n)-irr.nuvoloso</t>
  </si>
  <si>
    <t>sereno(n/m)-irregolarmente nuvoloso</t>
  </si>
  <si>
    <t>coperto(n/m)-irr.nuv</t>
  </si>
  <si>
    <t>pioggia e rovesci(m)</t>
  </si>
  <si>
    <t>pioggia(n/m)-temporale(p)</t>
  </si>
  <si>
    <t>temporale alle 16,45</t>
  </si>
  <si>
    <t>poco o irr. nuvoloso</t>
  </si>
  <si>
    <t>temporale con grandine alle 19,15</t>
  </si>
  <si>
    <t>pioggia/rovesci(n/m/p)-temp.con gr.(s)</t>
  </si>
  <si>
    <t>pioggia(m/p/s)-rovescio(s)</t>
  </si>
  <si>
    <t>quasi sereno o poco nuv-molto nuv(s)</t>
  </si>
  <si>
    <t>sereno-poco nuv(s)</t>
  </si>
  <si>
    <t>nebbia-irr.nuvoloso</t>
  </si>
  <si>
    <t>temporale intenso con grand(s)</t>
  </si>
  <si>
    <t>temp.con grand alle 18,45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</si>
</sst>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0_-;\-[$€]\ * #,##0.00_-;_-[$€]\ * &quot;-&quot;??_-;_-@_-"/>
  </numFmts>
  <fonts count="4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/>
      <name val="Arial"/>
      <family val="2"/>
    </font>
    <font>
      <b/>
      <sz val="8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179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1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8" xfId="0" applyNumberFormat="1" applyFont="1" applyBorder="1"/>
    <xf numFmtId="164" fontId="5" fillId="0" borderId="0" xfId="0" applyNumberFormat="1" applyFont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Alignment="1">
      <alignment horizontal="center" vertical="center"/>
    </xf>
    <xf numFmtId="164" fontId="36" fillId="0" borderId="0" xfId="0" applyNumberFormat="1" applyFont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164" fontId="36" fillId="0" borderId="0" xfId="0" quotePrefix="1" applyNumberFormat="1" applyFont="1" applyAlignment="1">
      <alignment horizontal="right" vertical="center"/>
    </xf>
    <xf numFmtId="164" fontId="37" fillId="0" borderId="0" xfId="0" quotePrefix="1" applyNumberFormat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Alignment="1">
      <alignment horizontal="center" vertical="center"/>
    </xf>
    <xf numFmtId="164" fontId="41" fillId="0" borderId="0" xfId="0" quotePrefix="1" applyNumberFormat="1" applyFont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164" fontId="41" fillId="0" borderId="0" xfId="0" quotePrefix="1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42" fillId="0" borderId="0" xfId="0" applyNumberFormat="1" applyFont="1"/>
    <xf numFmtId="164" fontId="43" fillId="0" borderId="0" xfId="0" applyNumberFormat="1" applyFont="1"/>
    <xf numFmtId="164" fontId="37" fillId="0" borderId="0" xfId="0" applyNumberFormat="1" applyFont="1" applyAlignment="1">
      <alignment horizontal="right" vertical="center"/>
    </xf>
    <xf numFmtId="164" fontId="36" fillId="0" borderId="0" xfId="0" quotePrefix="1" applyNumberFormat="1" applyFont="1" applyAlignment="1">
      <alignment horizontal="center" vertical="center"/>
    </xf>
    <xf numFmtId="164" fontId="37" fillId="0" borderId="0" xfId="0" quotePrefix="1" applyNumberFormat="1" applyFont="1" applyAlignment="1">
      <alignment horizontal="center" vertical="center"/>
    </xf>
    <xf numFmtId="1" fontId="37" fillId="0" borderId="0" xfId="0" quotePrefix="1" applyNumberFormat="1" applyFont="1" applyAlignment="1">
      <alignment horizontal="center" vertical="center"/>
    </xf>
    <xf numFmtId="164" fontId="44" fillId="0" borderId="0" xfId="0" applyNumberFormat="1" applyFont="1"/>
    <xf numFmtId="0" fontId="38" fillId="0" borderId="0" xfId="0" applyFont="1"/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 xr:uid="{00000000-0005-0000-0000-000001000000}"/>
    <cellStyle name="Normal_CENTRO" xfId="3" xr:uid="{00000000-0005-0000-0000-000002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79"/>
  <sheetViews>
    <sheetView topLeftCell="A10" workbookViewId="0">
      <selection activeCell="P11" sqref="P1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67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68</v>
      </c>
      <c r="Y4" s="149"/>
      <c r="Z4" s="149"/>
      <c r="AA4" s="9"/>
      <c r="AB4" s="148">
        <v>45292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56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0.4</v>
      </c>
      <c r="C8" s="21" t="s">
        <v>2</v>
      </c>
      <c r="D8" s="21">
        <v>5</v>
      </c>
      <c r="E8" s="21" t="s">
        <v>2</v>
      </c>
      <c r="F8" s="39"/>
      <c r="G8" s="23" t="s">
        <v>98</v>
      </c>
      <c r="H8" s="21">
        <v>0.254</v>
      </c>
      <c r="I8" s="21"/>
      <c r="J8" s="39"/>
      <c r="K8" s="20">
        <v>1</v>
      </c>
      <c r="L8" s="119">
        <v>1013.6</v>
      </c>
      <c r="M8" s="119">
        <v>1019.7</v>
      </c>
      <c r="N8" s="127"/>
      <c r="O8" s="20">
        <v>1</v>
      </c>
      <c r="P8" s="118">
        <v>94</v>
      </c>
      <c r="Q8" s="118">
        <v>98</v>
      </c>
      <c r="R8" s="39"/>
      <c r="S8" s="20">
        <v>1</v>
      </c>
      <c r="T8" s="32" t="s">
        <v>64</v>
      </c>
      <c r="U8" s="90">
        <v>11.3</v>
      </c>
      <c r="V8" s="90">
        <v>0.8</v>
      </c>
      <c r="W8" s="39"/>
      <c r="X8" s="147" t="s">
        <v>102</v>
      </c>
      <c r="Y8" s="147"/>
      <c r="Z8" s="147"/>
      <c r="AA8" s="39"/>
      <c r="AB8" s="147" t="s">
        <v>101</v>
      </c>
      <c r="AC8" s="147"/>
      <c r="AD8" s="147"/>
      <c r="AE8" s="147"/>
      <c r="AF8" s="2"/>
    </row>
    <row r="9" spans="1:119" x14ac:dyDescent="0.2">
      <c r="A9" s="26">
        <v>2</v>
      </c>
      <c r="B9" s="21">
        <v>-1.3</v>
      </c>
      <c r="C9" s="21" t="s">
        <v>2</v>
      </c>
      <c r="D9" s="21">
        <v>6.2</v>
      </c>
      <c r="E9" s="21" t="s">
        <v>2</v>
      </c>
      <c r="F9" s="39"/>
      <c r="G9" s="23" t="s">
        <v>97</v>
      </c>
      <c r="H9" s="21">
        <v>0.254</v>
      </c>
      <c r="I9" s="121"/>
      <c r="J9" s="39"/>
      <c r="K9" s="26">
        <v>2</v>
      </c>
      <c r="L9" s="119">
        <v>1014.4</v>
      </c>
      <c r="M9" s="119">
        <v>1019.7</v>
      </c>
      <c r="N9" s="127"/>
      <c r="O9" s="26">
        <v>2</v>
      </c>
      <c r="P9" s="118">
        <v>87</v>
      </c>
      <c r="Q9" s="118">
        <v>99</v>
      </c>
      <c r="R9" s="39"/>
      <c r="S9" s="26">
        <v>2</v>
      </c>
      <c r="T9" s="32" t="s">
        <v>89</v>
      </c>
      <c r="U9" s="90">
        <v>8</v>
      </c>
      <c r="V9" s="31">
        <v>0.5</v>
      </c>
      <c r="W9" s="39"/>
      <c r="X9" s="147" t="s">
        <v>100</v>
      </c>
      <c r="Y9" s="147"/>
      <c r="Z9" s="147"/>
      <c r="AA9" s="39"/>
      <c r="AB9" s="147" t="s">
        <v>99</v>
      </c>
      <c r="AC9" s="147"/>
      <c r="AD9" s="147"/>
      <c r="AE9" s="147"/>
      <c r="AF9" s="2"/>
    </row>
    <row r="10" spans="1:119" x14ac:dyDescent="0.2">
      <c r="A10" s="26">
        <v>3</v>
      </c>
      <c r="B10" s="21">
        <v>-2</v>
      </c>
      <c r="C10" s="21" t="s">
        <v>2</v>
      </c>
      <c r="D10" s="21">
        <v>9.6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19">
        <v>1009.2</v>
      </c>
      <c r="M10" s="119">
        <v>1015</v>
      </c>
      <c r="N10" s="127"/>
      <c r="O10" s="26">
        <v>3</v>
      </c>
      <c r="P10" s="118">
        <v>74</v>
      </c>
      <c r="Q10" s="132">
        <v>98</v>
      </c>
      <c r="R10" s="39"/>
      <c r="S10" s="26">
        <v>3</v>
      </c>
      <c r="T10" s="32" t="s">
        <v>54</v>
      </c>
      <c r="U10" s="90">
        <v>9.6999999999999993</v>
      </c>
      <c r="V10" s="90">
        <v>0.8</v>
      </c>
      <c r="W10" s="39"/>
      <c r="X10" s="147" t="s">
        <v>100</v>
      </c>
      <c r="Y10" s="147"/>
      <c r="Z10" s="147"/>
      <c r="AA10" s="39"/>
      <c r="AB10" s="147" t="s">
        <v>99</v>
      </c>
      <c r="AC10" s="147"/>
      <c r="AD10" s="147"/>
      <c r="AE10" s="147"/>
      <c r="AF10" s="2"/>
    </row>
    <row r="11" spans="1:119" x14ac:dyDescent="0.2">
      <c r="A11" s="26">
        <v>4</v>
      </c>
      <c r="B11" s="21">
        <v>0.1</v>
      </c>
      <c r="C11" s="21" t="s">
        <v>2</v>
      </c>
      <c r="D11" s="21">
        <v>16.8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119">
        <v>1009.7</v>
      </c>
      <c r="M11" s="119">
        <v>1013.1</v>
      </c>
      <c r="N11" s="127"/>
      <c r="O11" s="26">
        <v>4</v>
      </c>
      <c r="P11" s="143">
        <v>35</v>
      </c>
      <c r="Q11" s="118">
        <v>95</v>
      </c>
      <c r="R11" s="39"/>
      <c r="S11" s="26">
        <v>4</v>
      </c>
      <c r="T11" s="32" t="s">
        <v>90</v>
      </c>
      <c r="U11" s="90">
        <v>24.1</v>
      </c>
      <c r="V11" s="90">
        <v>2.9</v>
      </c>
      <c r="W11" s="39"/>
      <c r="X11" s="147" t="s">
        <v>103</v>
      </c>
      <c r="Y11" s="147"/>
      <c r="Z11" s="147"/>
      <c r="AA11" s="39"/>
      <c r="AB11" s="147" t="s">
        <v>94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2.6</v>
      </c>
      <c r="C12" s="21" t="s">
        <v>2</v>
      </c>
      <c r="D12" s="21">
        <v>7.8</v>
      </c>
      <c r="E12" s="21" t="s">
        <v>2</v>
      </c>
      <c r="F12" s="39"/>
      <c r="G12" s="23" t="s">
        <v>96</v>
      </c>
      <c r="H12" s="121">
        <v>26.923999999999999</v>
      </c>
      <c r="I12" s="121">
        <v>6.4</v>
      </c>
      <c r="J12" s="39"/>
      <c r="K12" s="26">
        <v>5</v>
      </c>
      <c r="L12" s="133">
        <v>1006</v>
      </c>
      <c r="M12" s="119">
        <v>1013</v>
      </c>
      <c r="N12" s="127"/>
      <c r="O12" s="26">
        <v>5</v>
      </c>
      <c r="P12" s="27">
        <v>92</v>
      </c>
      <c r="Q12" s="27">
        <v>95</v>
      </c>
      <c r="R12" s="39"/>
      <c r="S12" s="26">
        <v>5</v>
      </c>
      <c r="T12" s="32" t="s">
        <v>62</v>
      </c>
      <c r="U12" s="90">
        <v>25.7</v>
      </c>
      <c r="V12" s="90">
        <v>3.4</v>
      </c>
      <c r="W12" s="39"/>
      <c r="X12" s="147"/>
      <c r="Y12" s="147"/>
      <c r="Z12" s="147"/>
      <c r="AA12" s="39"/>
      <c r="AB12" s="147" t="s">
        <v>95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1.6</v>
      </c>
      <c r="C13" s="21" t="s">
        <v>2</v>
      </c>
      <c r="D13" s="21">
        <v>8.1999999999999993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119">
        <v>1001</v>
      </c>
      <c r="M13" s="119">
        <v>1006.1</v>
      </c>
      <c r="N13" s="127"/>
      <c r="O13" s="26">
        <v>6</v>
      </c>
      <c r="P13" s="27">
        <v>81</v>
      </c>
      <c r="Q13" s="32">
        <v>96</v>
      </c>
      <c r="R13" s="39"/>
      <c r="S13" s="26">
        <v>6</v>
      </c>
      <c r="T13" s="32" t="s">
        <v>91</v>
      </c>
      <c r="U13" s="90">
        <v>12.9</v>
      </c>
      <c r="V13" s="90">
        <v>0.6</v>
      </c>
      <c r="W13" s="39"/>
      <c r="X13" s="147"/>
      <c r="Y13" s="147"/>
      <c r="Z13" s="147"/>
      <c r="AA13" s="39"/>
      <c r="AB13" s="147" t="s">
        <v>92</v>
      </c>
      <c r="AC13" s="147"/>
      <c r="AD13" s="147"/>
      <c r="AE13" s="147"/>
      <c r="AF13" s="2"/>
    </row>
    <row r="14" spans="1:119" x14ac:dyDescent="0.2">
      <c r="A14" s="26">
        <v>7</v>
      </c>
      <c r="B14" s="21">
        <v>4.2</v>
      </c>
      <c r="C14" s="21" t="s">
        <v>2</v>
      </c>
      <c r="D14" s="21">
        <v>10.8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119">
        <v>1001.3</v>
      </c>
      <c r="M14" s="119">
        <v>1008.9</v>
      </c>
      <c r="N14" s="127"/>
      <c r="O14" s="26">
        <v>7</v>
      </c>
      <c r="P14" s="75">
        <v>52</v>
      </c>
      <c r="Q14" s="27">
        <v>96</v>
      </c>
      <c r="R14" s="39"/>
      <c r="S14" s="26">
        <v>7</v>
      </c>
      <c r="T14" s="32" t="s">
        <v>65</v>
      </c>
      <c r="U14" s="90">
        <v>12.9</v>
      </c>
      <c r="V14" s="90">
        <v>1</v>
      </c>
      <c r="W14" s="39"/>
      <c r="X14" s="147"/>
      <c r="Y14" s="147"/>
      <c r="Z14" s="147"/>
      <c r="AA14" s="39"/>
      <c r="AB14" s="147" t="s">
        <v>93</v>
      </c>
      <c r="AC14" s="147"/>
      <c r="AD14" s="147"/>
      <c r="AE14" s="147"/>
      <c r="AF14" s="2"/>
    </row>
    <row r="15" spans="1:119" x14ac:dyDescent="0.2">
      <c r="A15" s="26">
        <v>8</v>
      </c>
      <c r="B15" s="129">
        <v>5.7</v>
      </c>
      <c r="C15" s="21" t="s">
        <v>2</v>
      </c>
      <c r="D15" s="21">
        <v>7.6</v>
      </c>
      <c r="E15" s="21" t="s">
        <v>2</v>
      </c>
      <c r="F15" s="39"/>
      <c r="G15" s="23" t="s">
        <v>106</v>
      </c>
      <c r="H15" s="21">
        <v>5.08</v>
      </c>
      <c r="I15" s="21">
        <v>1.5</v>
      </c>
      <c r="J15" s="39"/>
      <c r="K15" s="26">
        <v>8</v>
      </c>
      <c r="L15" s="119">
        <v>1008.9</v>
      </c>
      <c r="M15" s="119">
        <v>1019.4</v>
      </c>
      <c r="N15" s="127"/>
      <c r="O15" s="26">
        <v>8</v>
      </c>
      <c r="P15" s="75">
        <v>78</v>
      </c>
      <c r="Q15" s="27">
        <v>95</v>
      </c>
      <c r="R15" s="39"/>
      <c r="S15" s="26">
        <v>8</v>
      </c>
      <c r="T15" s="32" t="s">
        <v>104</v>
      </c>
      <c r="U15" s="90">
        <v>12.9</v>
      </c>
      <c r="V15" s="90">
        <v>0.8</v>
      </c>
      <c r="W15" s="39"/>
      <c r="X15" s="147"/>
      <c r="Y15" s="147"/>
      <c r="Z15" s="147"/>
      <c r="AA15" s="39"/>
      <c r="AB15" s="147" t="s">
        <v>92</v>
      </c>
      <c r="AC15" s="147"/>
      <c r="AD15" s="147"/>
      <c r="AE15" s="147"/>
      <c r="AF15" s="2"/>
    </row>
    <row r="16" spans="1:119" x14ac:dyDescent="0.2">
      <c r="A16" s="26">
        <v>9</v>
      </c>
      <c r="B16" s="21">
        <v>4</v>
      </c>
      <c r="C16" s="21" t="s">
        <v>2</v>
      </c>
      <c r="D16" s="21">
        <v>6.8</v>
      </c>
      <c r="E16" s="21" t="s">
        <v>2</v>
      </c>
      <c r="F16" s="39"/>
      <c r="G16" s="23" t="s">
        <v>105</v>
      </c>
      <c r="H16" s="21">
        <v>1.778</v>
      </c>
      <c r="I16" s="21">
        <v>5.3</v>
      </c>
      <c r="J16" s="39"/>
      <c r="K16" s="26">
        <v>9</v>
      </c>
      <c r="L16" s="119">
        <v>1019.3</v>
      </c>
      <c r="M16" s="119">
        <v>1029.0999999999999</v>
      </c>
      <c r="N16" s="127"/>
      <c r="O16" s="26">
        <v>9</v>
      </c>
      <c r="P16" s="27">
        <v>85</v>
      </c>
      <c r="Q16" s="27">
        <v>95</v>
      </c>
      <c r="R16" s="39"/>
      <c r="S16" s="26">
        <v>9</v>
      </c>
      <c r="T16" s="32" t="s">
        <v>90</v>
      </c>
      <c r="U16" s="123">
        <v>32.200000000000003</v>
      </c>
      <c r="V16" s="123">
        <v>6.1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3.2</v>
      </c>
      <c r="C17" s="21" t="s">
        <v>2</v>
      </c>
      <c r="D17" s="21">
        <v>5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119">
        <v>1028.9000000000001</v>
      </c>
      <c r="M17" s="119">
        <v>1030.9000000000001</v>
      </c>
      <c r="N17" s="127"/>
      <c r="O17" s="26">
        <v>10</v>
      </c>
      <c r="P17" s="27">
        <v>76</v>
      </c>
      <c r="Q17" s="27">
        <v>93</v>
      </c>
      <c r="R17" s="39"/>
      <c r="S17" s="26">
        <v>10</v>
      </c>
      <c r="T17" s="32" t="s">
        <v>90</v>
      </c>
      <c r="U17" s="31">
        <v>12.9</v>
      </c>
      <c r="V17" s="31">
        <v>0.5</v>
      </c>
      <c r="W17" s="39"/>
      <c r="X17" s="147"/>
      <c r="Y17" s="147"/>
      <c r="Z17" s="147"/>
      <c r="AA17" s="39"/>
      <c r="AB17" s="147" t="s">
        <v>92</v>
      </c>
      <c r="AC17" s="147"/>
      <c r="AD17" s="147"/>
      <c r="AE17" s="147"/>
      <c r="AF17" s="2"/>
    </row>
    <row r="18" spans="1:32" x14ac:dyDescent="0.2">
      <c r="A18" s="26">
        <v>11</v>
      </c>
      <c r="B18" s="21">
        <v>0.8</v>
      </c>
      <c r="C18" s="21" t="s">
        <v>2</v>
      </c>
      <c r="D18" s="21">
        <v>7.5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120">
        <v>1024.5999999999999</v>
      </c>
      <c r="M18" s="119">
        <v>1030</v>
      </c>
      <c r="N18" s="127"/>
      <c r="O18" s="26">
        <v>11</v>
      </c>
      <c r="P18" s="27">
        <v>73</v>
      </c>
      <c r="Q18" s="27">
        <v>95</v>
      </c>
      <c r="R18" s="39"/>
      <c r="S18" s="26">
        <v>11</v>
      </c>
      <c r="T18" s="32" t="s">
        <v>107</v>
      </c>
      <c r="U18" s="90">
        <v>11.3</v>
      </c>
      <c r="V18" s="90">
        <v>0.5</v>
      </c>
      <c r="W18" s="39"/>
      <c r="X18" s="147" t="s">
        <v>111</v>
      </c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-2.2999999999999998</v>
      </c>
      <c r="C19" s="21" t="s">
        <v>2</v>
      </c>
      <c r="D19" s="21">
        <v>7.1</v>
      </c>
      <c r="E19" s="21" t="s">
        <v>2</v>
      </c>
      <c r="F19" s="39"/>
      <c r="G19" s="23" t="s">
        <v>97</v>
      </c>
      <c r="H19" s="21">
        <v>0.254</v>
      </c>
      <c r="I19" s="21"/>
      <c r="J19" s="39"/>
      <c r="K19" s="26">
        <v>12</v>
      </c>
      <c r="L19" s="119">
        <v>1024.5</v>
      </c>
      <c r="M19" s="119">
        <v>1028.4000000000001</v>
      </c>
      <c r="N19" s="127"/>
      <c r="O19" s="26">
        <v>12</v>
      </c>
      <c r="P19" s="27">
        <v>82</v>
      </c>
      <c r="Q19" s="27">
        <v>98</v>
      </c>
      <c r="R19" s="39"/>
      <c r="S19" s="26">
        <v>12</v>
      </c>
      <c r="T19" s="32" t="s">
        <v>64</v>
      </c>
      <c r="U19" s="90">
        <v>6.4</v>
      </c>
      <c r="V19" s="90">
        <v>0.3</v>
      </c>
      <c r="W19" s="39"/>
      <c r="X19" s="147" t="s">
        <v>108</v>
      </c>
      <c r="Y19" s="147"/>
      <c r="Z19" s="147"/>
      <c r="AA19" s="39"/>
      <c r="AB19" s="147" t="s">
        <v>110</v>
      </c>
      <c r="AC19" s="147"/>
      <c r="AD19" s="147"/>
      <c r="AE19" s="147"/>
      <c r="AF19" s="2"/>
    </row>
    <row r="20" spans="1:32" x14ac:dyDescent="0.2">
      <c r="A20" s="26">
        <v>13</v>
      </c>
      <c r="B20" s="21">
        <v>-3.2</v>
      </c>
      <c r="C20" s="21" t="s">
        <v>2</v>
      </c>
      <c r="D20" s="21">
        <v>5.0999999999999996</v>
      </c>
      <c r="E20" s="21" t="s">
        <v>2</v>
      </c>
      <c r="F20" s="39"/>
      <c r="G20" s="23" t="s">
        <v>97</v>
      </c>
      <c r="H20" s="21">
        <v>0.254</v>
      </c>
      <c r="I20" s="21"/>
      <c r="J20" s="39"/>
      <c r="K20" s="26">
        <v>13</v>
      </c>
      <c r="L20" s="119">
        <v>1021.1</v>
      </c>
      <c r="M20" s="119">
        <v>1028.2</v>
      </c>
      <c r="N20" s="127"/>
      <c r="O20" s="26">
        <v>13</v>
      </c>
      <c r="P20" s="27">
        <v>86</v>
      </c>
      <c r="Q20" s="27">
        <v>97</v>
      </c>
      <c r="R20" s="33"/>
      <c r="S20" s="26">
        <v>13</v>
      </c>
      <c r="T20" s="32" t="s">
        <v>64</v>
      </c>
      <c r="U20" s="90">
        <v>8</v>
      </c>
      <c r="V20" s="90">
        <v>0.3</v>
      </c>
      <c r="W20" s="39"/>
      <c r="X20" s="147" t="s">
        <v>108</v>
      </c>
      <c r="Y20" s="147"/>
      <c r="Z20" s="147"/>
      <c r="AA20" s="39"/>
      <c r="AB20" s="147" t="s">
        <v>109</v>
      </c>
      <c r="AC20" s="147"/>
      <c r="AD20" s="147"/>
      <c r="AE20" s="147"/>
      <c r="AF20" s="2"/>
    </row>
    <row r="21" spans="1:32" x14ac:dyDescent="0.2">
      <c r="A21" s="26">
        <v>14</v>
      </c>
      <c r="B21" s="21">
        <v>-3.8</v>
      </c>
      <c r="C21" s="21" t="s">
        <v>2</v>
      </c>
      <c r="D21" s="21">
        <v>6.5</v>
      </c>
      <c r="E21" s="21" t="s">
        <v>2</v>
      </c>
      <c r="F21" s="39"/>
      <c r="G21" s="23" t="s">
        <v>97</v>
      </c>
      <c r="H21" s="21">
        <v>0.254</v>
      </c>
      <c r="I21" s="21"/>
      <c r="J21" s="39"/>
      <c r="K21" s="26">
        <v>14</v>
      </c>
      <c r="L21" s="119">
        <v>1010.3</v>
      </c>
      <c r="M21" s="119">
        <v>1021.2</v>
      </c>
      <c r="N21" s="127"/>
      <c r="O21" s="26">
        <v>14</v>
      </c>
      <c r="P21" s="27">
        <v>75</v>
      </c>
      <c r="Q21" s="27">
        <v>97</v>
      </c>
      <c r="R21" s="39"/>
      <c r="S21" s="26">
        <v>14</v>
      </c>
      <c r="T21" s="32" t="s">
        <v>64</v>
      </c>
      <c r="U21" s="90">
        <v>6.4</v>
      </c>
      <c r="V21" s="90">
        <v>0.3</v>
      </c>
      <c r="W21" s="39"/>
      <c r="X21" s="147" t="s">
        <v>108</v>
      </c>
      <c r="Y21" s="147"/>
      <c r="Z21" s="147"/>
      <c r="AA21" s="39"/>
      <c r="AB21" s="147" t="s">
        <v>110</v>
      </c>
      <c r="AC21" s="147"/>
      <c r="AD21" s="147"/>
      <c r="AE21" s="147"/>
      <c r="AF21" s="2"/>
    </row>
    <row r="22" spans="1:32" x14ac:dyDescent="0.2">
      <c r="A22" s="26">
        <v>15</v>
      </c>
      <c r="B22" s="29">
        <v>0.1</v>
      </c>
      <c r="C22" s="21" t="s">
        <v>2</v>
      </c>
      <c r="D22" s="21">
        <v>8.6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119">
        <v>1001.1</v>
      </c>
      <c r="M22" s="119">
        <v>1010.5</v>
      </c>
      <c r="N22" s="127"/>
      <c r="O22" s="26">
        <v>15</v>
      </c>
      <c r="P22" s="27">
        <v>72</v>
      </c>
      <c r="Q22" s="27">
        <v>95</v>
      </c>
      <c r="R22" s="39"/>
      <c r="S22" s="26">
        <v>15</v>
      </c>
      <c r="T22" s="32" t="s">
        <v>64</v>
      </c>
      <c r="U22" s="90">
        <v>12.9</v>
      </c>
      <c r="V22" s="90">
        <v>1.3</v>
      </c>
      <c r="W22" s="39"/>
      <c r="X22" s="147"/>
      <c r="Y22" s="147"/>
      <c r="Z22" s="147"/>
      <c r="AA22" s="39"/>
      <c r="AB22" s="147" t="s">
        <v>113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-2.9</v>
      </c>
      <c r="C23" s="21" t="s">
        <v>2</v>
      </c>
      <c r="D23" s="21">
        <v>4.8</v>
      </c>
      <c r="E23" s="21" t="s">
        <v>2</v>
      </c>
      <c r="F23" s="39"/>
      <c r="G23" s="23" t="s">
        <v>97</v>
      </c>
      <c r="H23" s="21">
        <v>0.254</v>
      </c>
      <c r="I23" s="21"/>
      <c r="J23" s="39"/>
      <c r="K23" s="26">
        <v>16</v>
      </c>
      <c r="L23" s="119">
        <v>1005.9</v>
      </c>
      <c r="M23" s="119">
        <v>1014.6</v>
      </c>
      <c r="N23" s="127"/>
      <c r="O23" s="26">
        <v>16</v>
      </c>
      <c r="P23" s="27">
        <v>86</v>
      </c>
      <c r="Q23" s="27">
        <v>97</v>
      </c>
      <c r="R23" s="39"/>
      <c r="S23" s="26">
        <v>16</v>
      </c>
      <c r="T23" s="32" t="s">
        <v>90</v>
      </c>
      <c r="U23" s="31">
        <v>27.4</v>
      </c>
      <c r="V23" s="31">
        <v>2.4</v>
      </c>
      <c r="W23" s="39"/>
      <c r="X23" s="147" t="s">
        <v>108</v>
      </c>
      <c r="Y23" s="147"/>
      <c r="Z23" s="147"/>
      <c r="AA23" s="39"/>
      <c r="AB23" s="147" t="s">
        <v>112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-0.3</v>
      </c>
      <c r="C24" s="21" t="s">
        <v>2</v>
      </c>
      <c r="D24" s="21">
        <v>5.2</v>
      </c>
      <c r="E24" s="21" t="s">
        <v>2</v>
      </c>
      <c r="F24" s="39"/>
      <c r="G24" s="23" t="s">
        <v>114</v>
      </c>
      <c r="H24" s="21">
        <v>0.76200000000000001</v>
      </c>
      <c r="I24" s="21"/>
      <c r="J24" s="39"/>
      <c r="K24" s="26">
        <v>17</v>
      </c>
      <c r="L24" s="119">
        <v>1000.9</v>
      </c>
      <c r="M24" s="119">
        <v>1014</v>
      </c>
      <c r="N24" s="127"/>
      <c r="O24" s="26">
        <v>17</v>
      </c>
      <c r="P24" s="27">
        <v>86</v>
      </c>
      <c r="Q24" s="27">
        <v>96</v>
      </c>
      <c r="R24" s="39"/>
      <c r="S24" s="26">
        <v>17</v>
      </c>
      <c r="T24" s="32" t="s">
        <v>115</v>
      </c>
      <c r="U24" s="90">
        <v>8</v>
      </c>
      <c r="V24" s="90">
        <v>0.5</v>
      </c>
      <c r="W24" s="39"/>
      <c r="X24" s="147"/>
      <c r="Y24" s="147"/>
      <c r="Z24" s="147"/>
      <c r="AA24" s="39"/>
      <c r="AB24" s="147" t="s">
        <v>95</v>
      </c>
      <c r="AC24" s="147"/>
      <c r="AD24" s="147"/>
      <c r="AE24" s="147"/>
      <c r="AF24" s="2"/>
    </row>
    <row r="25" spans="1:32" x14ac:dyDescent="0.2">
      <c r="A25" s="26">
        <v>18</v>
      </c>
      <c r="B25" s="21">
        <v>0.2</v>
      </c>
      <c r="C25" s="21" t="s">
        <v>2</v>
      </c>
      <c r="D25" s="130">
        <v>4</v>
      </c>
      <c r="E25" s="21" t="s">
        <v>2</v>
      </c>
      <c r="F25" s="39"/>
      <c r="G25" s="23"/>
      <c r="H25" s="21">
        <v>0</v>
      </c>
      <c r="I25" s="31"/>
      <c r="J25" s="39"/>
      <c r="K25" s="26">
        <v>18</v>
      </c>
      <c r="L25" s="142">
        <v>999.5</v>
      </c>
      <c r="M25" s="119">
        <v>1003.7</v>
      </c>
      <c r="N25" s="127"/>
      <c r="O25" s="26">
        <v>18</v>
      </c>
      <c r="P25" s="27">
        <v>86</v>
      </c>
      <c r="Q25" s="27">
        <v>96</v>
      </c>
      <c r="R25" s="39"/>
      <c r="S25" s="26">
        <v>18</v>
      </c>
      <c r="T25" s="32" t="s">
        <v>64</v>
      </c>
      <c r="U25" s="90">
        <v>11.3</v>
      </c>
      <c r="V25" s="90">
        <v>1.4</v>
      </c>
      <c r="W25" s="39"/>
      <c r="X25" s="147" t="s">
        <v>120</v>
      </c>
      <c r="Y25" s="147"/>
      <c r="Z25" s="147"/>
      <c r="AA25" s="39"/>
      <c r="AB25" s="147" t="s">
        <v>121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-0.6</v>
      </c>
      <c r="C26" s="21" t="s">
        <v>2</v>
      </c>
      <c r="D26" s="21">
        <v>6.1</v>
      </c>
      <c r="E26" s="21" t="s">
        <v>2</v>
      </c>
      <c r="F26" s="39"/>
      <c r="G26" s="23" t="s">
        <v>97</v>
      </c>
      <c r="H26" s="21">
        <v>0.254</v>
      </c>
      <c r="I26" s="134"/>
      <c r="J26" s="39"/>
      <c r="K26" s="26">
        <v>19</v>
      </c>
      <c r="L26" s="119">
        <v>1003.5</v>
      </c>
      <c r="M26" s="119">
        <v>1025.8</v>
      </c>
      <c r="N26" s="127"/>
      <c r="O26" s="26">
        <v>19</v>
      </c>
      <c r="P26" s="27">
        <v>69</v>
      </c>
      <c r="Q26" s="122">
        <v>99</v>
      </c>
      <c r="R26" s="39"/>
      <c r="S26" s="26">
        <v>19</v>
      </c>
      <c r="T26" s="32" t="s">
        <v>54</v>
      </c>
      <c r="U26" s="90">
        <v>22.5</v>
      </c>
      <c r="V26" s="90">
        <v>2.4</v>
      </c>
      <c r="W26" s="39"/>
      <c r="X26" s="147" t="s">
        <v>118</v>
      </c>
      <c r="Y26" s="147"/>
      <c r="Z26" s="147"/>
      <c r="AA26" s="39"/>
      <c r="AB26" s="147" t="s">
        <v>119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-0.9</v>
      </c>
      <c r="C27" s="21" t="s">
        <v>2</v>
      </c>
      <c r="D27" s="21">
        <v>9.4</v>
      </c>
      <c r="E27" s="21" t="s">
        <v>2</v>
      </c>
      <c r="F27" s="39"/>
      <c r="G27" s="23" t="s">
        <v>111</v>
      </c>
      <c r="H27" s="21">
        <v>0</v>
      </c>
      <c r="I27" s="121"/>
      <c r="J27" s="39"/>
      <c r="K27" s="26">
        <v>20</v>
      </c>
      <c r="L27" s="119">
        <v>1025.8</v>
      </c>
      <c r="M27" s="119">
        <v>1035.5999999999999</v>
      </c>
      <c r="N27" s="127"/>
      <c r="O27" s="26">
        <v>20</v>
      </c>
      <c r="P27" s="27">
        <v>48</v>
      </c>
      <c r="Q27" s="75">
        <v>93</v>
      </c>
      <c r="R27" s="39"/>
      <c r="S27" s="26">
        <v>20</v>
      </c>
      <c r="T27" s="32" t="s">
        <v>116</v>
      </c>
      <c r="U27" s="90">
        <v>19.3</v>
      </c>
      <c r="V27" s="90">
        <v>2.1</v>
      </c>
      <c r="W27" s="39"/>
      <c r="X27" s="147" t="s">
        <v>111</v>
      </c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128">
        <v>-3.9</v>
      </c>
      <c r="C28" s="21" t="s">
        <v>2</v>
      </c>
      <c r="D28" s="21">
        <v>5.5</v>
      </c>
      <c r="E28" s="21" t="s">
        <v>2</v>
      </c>
      <c r="F28" s="39"/>
      <c r="G28" s="23" t="s">
        <v>111</v>
      </c>
      <c r="H28" s="21">
        <v>0</v>
      </c>
      <c r="I28" s="21"/>
      <c r="J28" s="39"/>
      <c r="K28" s="26">
        <v>21</v>
      </c>
      <c r="L28" s="119">
        <v>1035.2</v>
      </c>
      <c r="M28" s="119">
        <v>1037.8</v>
      </c>
      <c r="N28" s="127"/>
      <c r="O28" s="26">
        <v>21</v>
      </c>
      <c r="P28" s="27">
        <v>57</v>
      </c>
      <c r="Q28" s="27">
        <v>90</v>
      </c>
      <c r="R28" s="39"/>
      <c r="S28" s="26">
        <v>21</v>
      </c>
      <c r="T28" s="32" t="s">
        <v>64</v>
      </c>
      <c r="U28" s="90">
        <v>11.3</v>
      </c>
      <c r="V28" s="90">
        <v>0.8</v>
      </c>
      <c r="W28" s="39"/>
      <c r="X28" s="147" t="s">
        <v>111</v>
      </c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2" x14ac:dyDescent="0.2">
      <c r="A29" s="26">
        <v>22</v>
      </c>
      <c r="B29" s="21">
        <v>-3.8</v>
      </c>
      <c r="C29" s="21" t="s">
        <v>2</v>
      </c>
      <c r="D29" s="21">
        <v>6.4</v>
      </c>
      <c r="E29" s="21" t="s">
        <v>2</v>
      </c>
      <c r="F29" s="39"/>
      <c r="G29" s="23" t="s">
        <v>111</v>
      </c>
      <c r="H29" s="21">
        <v>0</v>
      </c>
      <c r="I29" s="21"/>
      <c r="J29" s="39"/>
      <c r="K29" s="26">
        <v>22</v>
      </c>
      <c r="L29" s="119">
        <v>1029</v>
      </c>
      <c r="M29" s="119">
        <v>1036.8</v>
      </c>
      <c r="N29" s="127"/>
      <c r="O29" s="26">
        <v>22</v>
      </c>
      <c r="P29" s="27">
        <v>51</v>
      </c>
      <c r="Q29" s="27">
        <v>92</v>
      </c>
      <c r="R29" s="39"/>
      <c r="S29" s="26">
        <v>22</v>
      </c>
      <c r="T29" s="32" t="s">
        <v>91</v>
      </c>
      <c r="U29" s="90">
        <v>9.6999999999999993</v>
      </c>
      <c r="V29" s="90">
        <v>0.8</v>
      </c>
      <c r="W29" s="39"/>
      <c r="X29" s="147" t="s">
        <v>111</v>
      </c>
      <c r="Y29" s="147"/>
      <c r="Z29" s="147"/>
      <c r="AA29" s="39"/>
      <c r="AB29" s="147" t="s">
        <v>117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-1.4</v>
      </c>
      <c r="C30" s="21" t="s">
        <v>2</v>
      </c>
      <c r="D30" s="21">
        <v>14.2</v>
      </c>
      <c r="E30" s="21" t="s">
        <v>2</v>
      </c>
      <c r="F30" s="39"/>
      <c r="G30" s="23" t="s">
        <v>111</v>
      </c>
      <c r="H30" s="21">
        <v>0</v>
      </c>
      <c r="I30" s="21"/>
      <c r="J30" s="39"/>
      <c r="K30" s="26">
        <v>23</v>
      </c>
      <c r="L30" s="119">
        <v>1028.8</v>
      </c>
      <c r="M30" s="119">
        <v>1035.3</v>
      </c>
      <c r="N30" s="127"/>
      <c r="O30" s="26">
        <v>23</v>
      </c>
      <c r="P30" s="27">
        <v>44</v>
      </c>
      <c r="Q30" s="32">
        <v>89</v>
      </c>
      <c r="R30" s="39"/>
      <c r="S30" s="26">
        <v>23</v>
      </c>
      <c r="T30" s="32" t="s">
        <v>91</v>
      </c>
      <c r="U30" s="90">
        <v>17.7</v>
      </c>
      <c r="V30" s="90">
        <v>2.2999999999999998</v>
      </c>
      <c r="W30" s="39"/>
      <c r="X30" s="147" t="s">
        <v>111</v>
      </c>
      <c r="Y30" s="147"/>
      <c r="Z30" s="147"/>
      <c r="AA30" s="39"/>
      <c r="AB30" s="147" t="s">
        <v>94</v>
      </c>
      <c r="AC30" s="147"/>
      <c r="AD30" s="147"/>
      <c r="AE30" s="147"/>
      <c r="AF30" s="2"/>
    </row>
    <row r="31" spans="1:32" x14ac:dyDescent="0.2">
      <c r="A31" s="26">
        <v>24</v>
      </c>
      <c r="B31" s="21">
        <v>0.4</v>
      </c>
      <c r="C31" s="21" t="s">
        <v>2</v>
      </c>
      <c r="D31" s="21">
        <v>11.7</v>
      </c>
      <c r="E31" s="21" t="s">
        <v>2</v>
      </c>
      <c r="F31" s="39"/>
      <c r="G31" s="23" t="s">
        <v>111</v>
      </c>
      <c r="H31" s="21">
        <v>0</v>
      </c>
      <c r="I31" s="21"/>
      <c r="J31" s="39"/>
      <c r="K31" s="26">
        <v>24</v>
      </c>
      <c r="L31" s="119">
        <v>1027.7</v>
      </c>
      <c r="M31" s="119">
        <v>1035.2</v>
      </c>
      <c r="N31" s="127"/>
      <c r="O31" s="26">
        <v>24</v>
      </c>
      <c r="P31" s="27">
        <v>55</v>
      </c>
      <c r="Q31" s="27">
        <v>90</v>
      </c>
      <c r="R31" s="39"/>
      <c r="S31" s="26">
        <v>24</v>
      </c>
      <c r="T31" s="32" t="s">
        <v>64</v>
      </c>
      <c r="U31" s="90">
        <v>9.6999999999999993</v>
      </c>
      <c r="V31" s="90">
        <v>0.8</v>
      </c>
      <c r="W31" s="39"/>
      <c r="X31" s="147" t="s">
        <v>111</v>
      </c>
      <c r="Y31" s="147"/>
      <c r="Z31" s="147"/>
      <c r="AA31" s="39"/>
      <c r="AB31" s="147" t="s">
        <v>94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-0.4</v>
      </c>
      <c r="C32" s="21" t="s">
        <v>2</v>
      </c>
      <c r="D32" s="21">
        <v>17.100000000000001</v>
      </c>
      <c r="E32" s="21" t="s">
        <v>2</v>
      </c>
      <c r="F32" s="39"/>
      <c r="G32" s="23" t="s">
        <v>111</v>
      </c>
      <c r="H32" s="21">
        <v>0</v>
      </c>
      <c r="I32" s="21"/>
      <c r="J32" s="39"/>
      <c r="K32" s="26">
        <v>25</v>
      </c>
      <c r="L32" s="119">
        <v>1025.7</v>
      </c>
      <c r="M32" s="119">
        <v>1028.2</v>
      </c>
      <c r="N32" s="127"/>
      <c r="O32" s="26">
        <v>25</v>
      </c>
      <c r="P32" s="27">
        <v>47</v>
      </c>
      <c r="Q32" s="27">
        <v>94</v>
      </c>
      <c r="R32" s="39"/>
      <c r="S32" s="26">
        <v>25</v>
      </c>
      <c r="T32" s="32" t="s">
        <v>90</v>
      </c>
      <c r="U32" s="90">
        <v>17.7</v>
      </c>
      <c r="V32" s="90">
        <v>1.4</v>
      </c>
      <c r="W32" s="39"/>
      <c r="X32" s="147" t="s">
        <v>111</v>
      </c>
      <c r="Y32" s="147"/>
      <c r="Z32" s="147"/>
      <c r="AA32" s="39"/>
      <c r="AB32" s="147" t="s">
        <v>94</v>
      </c>
      <c r="AC32" s="147"/>
      <c r="AD32" s="147"/>
      <c r="AE32" s="147"/>
      <c r="AF32" s="2"/>
    </row>
    <row r="33" spans="1:32" x14ac:dyDescent="0.2">
      <c r="A33" s="26">
        <v>26</v>
      </c>
      <c r="B33" s="21">
        <v>-0.5</v>
      </c>
      <c r="C33" s="21" t="s">
        <v>2</v>
      </c>
      <c r="D33" s="21">
        <v>5.9</v>
      </c>
      <c r="E33" s="21" t="s">
        <v>2</v>
      </c>
      <c r="F33" s="39"/>
      <c r="G33" s="23" t="s">
        <v>111</v>
      </c>
      <c r="H33" s="21">
        <v>0</v>
      </c>
      <c r="I33" s="21"/>
      <c r="J33" s="39"/>
      <c r="K33" s="26">
        <v>26</v>
      </c>
      <c r="L33" s="119">
        <v>1027.7</v>
      </c>
      <c r="M33" s="119">
        <v>1030.8</v>
      </c>
      <c r="N33" s="127"/>
      <c r="O33" s="26">
        <v>26</v>
      </c>
      <c r="P33" s="27">
        <v>90</v>
      </c>
      <c r="Q33" s="27">
        <v>98</v>
      </c>
      <c r="R33" s="39"/>
      <c r="S33" s="26">
        <v>26</v>
      </c>
      <c r="T33" s="32" t="s">
        <v>54</v>
      </c>
      <c r="U33" s="90">
        <v>9.6999999999999993</v>
      </c>
      <c r="V33" s="90">
        <v>0.5</v>
      </c>
      <c r="W33" s="39"/>
      <c r="X33" s="147" t="s">
        <v>123</v>
      </c>
      <c r="Y33" s="147"/>
      <c r="Z33" s="147"/>
      <c r="AA33" s="39"/>
      <c r="AB33" s="147" t="s">
        <v>122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-1.4</v>
      </c>
      <c r="C34" s="21" t="s">
        <v>2</v>
      </c>
      <c r="D34" s="121">
        <v>17.399999999999999</v>
      </c>
      <c r="E34" s="21" t="s">
        <v>2</v>
      </c>
      <c r="F34" s="39"/>
      <c r="G34" s="23" t="s">
        <v>111</v>
      </c>
      <c r="H34" s="21">
        <v>0</v>
      </c>
      <c r="I34" s="21"/>
      <c r="J34" s="39"/>
      <c r="K34" s="26">
        <v>27</v>
      </c>
      <c r="L34" s="119">
        <v>1030</v>
      </c>
      <c r="M34" s="119">
        <v>1036.2</v>
      </c>
      <c r="N34" s="127"/>
      <c r="O34" s="26">
        <v>27</v>
      </c>
      <c r="P34" s="27">
        <v>48</v>
      </c>
      <c r="Q34" s="27">
        <v>99</v>
      </c>
      <c r="R34" s="39"/>
      <c r="S34" s="26">
        <v>27</v>
      </c>
      <c r="T34" s="32" t="s">
        <v>91</v>
      </c>
      <c r="U34" s="90">
        <v>27.4</v>
      </c>
      <c r="V34" s="90">
        <v>1.8</v>
      </c>
      <c r="W34" s="39"/>
      <c r="X34" s="147" t="s">
        <v>123</v>
      </c>
      <c r="Y34" s="147"/>
      <c r="Z34" s="147"/>
      <c r="AA34" s="39"/>
      <c r="AB34" s="147" t="s">
        <v>124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0.4</v>
      </c>
      <c r="C35" s="21" t="s">
        <v>2</v>
      </c>
      <c r="D35" s="21">
        <v>13.2</v>
      </c>
      <c r="E35" s="21" t="s">
        <v>2</v>
      </c>
      <c r="F35" s="39"/>
      <c r="G35" s="23" t="s">
        <v>111</v>
      </c>
      <c r="H35" s="21">
        <v>0</v>
      </c>
      <c r="I35" s="21"/>
      <c r="J35" s="39"/>
      <c r="K35" s="26">
        <v>28</v>
      </c>
      <c r="L35" s="119">
        <v>1036.0999999999999</v>
      </c>
      <c r="M35" s="141">
        <v>1040.7</v>
      </c>
      <c r="N35" s="127"/>
      <c r="O35" s="26">
        <v>28</v>
      </c>
      <c r="P35" s="27">
        <v>59</v>
      </c>
      <c r="Q35" s="27">
        <v>95</v>
      </c>
      <c r="R35" s="39"/>
      <c r="S35" s="26">
        <v>28</v>
      </c>
      <c r="T35" s="32" t="s">
        <v>54</v>
      </c>
      <c r="U35" s="123">
        <v>32.200000000000003</v>
      </c>
      <c r="V35" s="90">
        <v>1.6</v>
      </c>
      <c r="W35" s="39"/>
      <c r="X35" s="147" t="s">
        <v>111</v>
      </c>
      <c r="Y35" s="147"/>
      <c r="Z35" s="147"/>
      <c r="AA35" s="39"/>
      <c r="AB35" s="147" t="s">
        <v>94</v>
      </c>
      <c r="AC35" s="147"/>
      <c r="AD35" s="147"/>
      <c r="AE35" s="147"/>
      <c r="AF35" s="2"/>
    </row>
    <row r="36" spans="1:32" x14ac:dyDescent="0.2">
      <c r="A36" s="26">
        <v>29</v>
      </c>
      <c r="B36" s="21">
        <v>-1.6</v>
      </c>
      <c r="C36" s="21" t="s">
        <v>2</v>
      </c>
      <c r="D36" s="21">
        <v>11.3</v>
      </c>
      <c r="E36" s="21" t="s">
        <v>2</v>
      </c>
      <c r="F36" s="39"/>
      <c r="G36" s="23" t="s">
        <v>111</v>
      </c>
      <c r="H36" s="21">
        <v>0</v>
      </c>
      <c r="I36" s="21"/>
      <c r="J36" s="39"/>
      <c r="K36" s="26">
        <v>29</v>
      </c>
      <c r="L36" s="119">
        <v>1037.3</v>
      </c>
      <c r="M36" s="119">
        <v>1040.3</v>
      </c>
      <c r="N36" s="127"/>
      <c r="O36" s="26">
        <v>29</v>
      </c>
      <c r="P36" s="27">
        <v>59</v>
      </c>
      <c r="Q36" s="27">
        <v>97</v>
      </c>
      <c r="R36" s="39"/>
      <c r="S36" s="26">
        <v>29</v>
      </c>
      <c r="T36" s="32" t="s">
        <v>64</v>
      </c>
      <c r="U36" s="90">
        <v>8</v>
      </c>
      <c r="V36" s="90">
        <v>0.3</v>
      </c>
      <c r="W36" s="39"/>
      <c r="X36" s="147" t="s">
        <v>118</v>
      </c>
      <c r="Y36" s="147"/>
      <c r="Z36" s="147"/>
      <c r="AA36" s="39"/>
      <c r="AB36" s="147" t="s">
        <v>109</v>
      </c>
      <c r="AC36" s="147"/>
      <c r="AD36" s="147"/>
      <c r="AE36" s="147"/>
      <c r="AF36" s="2"/>
    </row>
    <row r="37" spans="1:32" x14ac:dyDescent="0.2">
      <c r="A37" s="26">
        <v>30</v>
      </c>
      <c r="B37" s="21">
        <v>-0.7</v>
      </c>
      <c r="C37" s="21" t="s">
        <v>2</v>
      </c>
      <c r="D37" s="21">
        <v>10.8</v>
      </c>
      <c r="E37" s="21" t="s">
        <v>2</v>
      </c>
      <c r="F37" s="39"/>
      <c r="G37" s="23" t="s">
        <v>111</v>
      </c>
      <c r="H37" s="21">
        <v>0</v>
      </c>
      <c r="I37" s="21"/>
      <c r="J37" s="39"/>
      <c r="K37" s="26">
        <v>30</v>
      </c>
      <c r="L37" s="119">
        <v>1036.8</v>
      </c>
      <c r="M37" s="119">
        <v>1039.9000000000001</v>
      </c>
      <c r="N37" s="127"/>
      <c r="O37" s="26">
        <v>30</v>
      </c>
      <c r="P37" s="27">
        <v>56</v>
      </c>
      <c r="Q37" s="27">
        <v>94</v>
      </c>
      <c r="R37" s="39"/>
      <c r="S37" s="26">
        <v>30</v>
      </c>
      <c r="T37" s="32" t="s">
        <v>64</v>
      </c>
      <c r="U37" s="90">
        <v>9.6999999999999993</v>
      </c>
      <c r="V37" s="90">
        <v>0.3</v>
      </c>
      <c r="W37" s="39"/>
      <c r="X37" s="147" t="s">
        <v>111</v>
      </c>
      <c r="Y37" s="147"/>
      <c r="Z37" s="147"/>
      <c r="AA37" s="39"/>
      <c r="AB37" s="147" t="s">
        <v>125</v>
      </c>
      <c r="AC37" s="147"/>
      <c r="AD37" s="147"/>
      <c r="AE37" s="147"/>
      <c r="AF37" s="2"/>
    </row>
    <row r="38" spans="1:32" x14ac:dyDescent="0.2">
      <c r="A38" s="35">
        <v>31</v>
      </c>
      <c r="B38" s="21">
        <v>-0.5</v>
      </c>
      <c r="C38" s="21" t="s">
        <v>2</v>
      </c>
      <c r="D38" s="21">
        <v>12.6</v>
      </c>
      <c r="E38" s="21" t="s">
        <v>2</v>
      </c>
      <c r="F38" s="39"/>
      <c r="G38" s="23" t="s">
        <v>111</v>
      </c>
      <c r="H38" s="21">
        <v>0</v>
      </c>
      <c r="I38" s="21"/>
      <c r="J38" s="39"/>
      <c r="K38" s="35">
        <v>31</v>
      </c>
      <c r="L38" s="119">
        <v>1033.9000000000001</v>
      </c>
      <c r="M38" s="119">
        <v>1038.0999999999999</v>
      </c>
      <c r="N38" s="127"/>
      <c r="O38" s="35">
        <v>31</v>
      </c>
      <c r="P38" s="27">
        <v>54</v>
      </c>
      <c r="Q38" s="27">
        <v>92</v>
      </c>
      <c r="R38" s="39"/>
      <c r="S38" s="35">
        <v>31</v>
      </c>
      <c r="T38" s="32" t="s">
        <v>64</v>
      </c>
      <c r="U38" s="90">
        <v>8</v>
      </c>
      <c r="V38" s="90">
        <v>0.3</v>
      </c>
      <c r="W38" s="39"/>
      <c r="X38" s="147" t="s">
        <v>111</v>
      </c>
      <c r="Y38" s="147"/>
      <c r="Z38" s="147"/>
      <c r="AA38" s="39"/>
      <c r="AB38" s="147" t="s">
        <v>126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-0.25161290322580643</v>
      </c>
      <c r="C40" s="41" t="s">
        <v>2</v>
      </c>
      <c r="D40" s="41">
        <f>AVERAGE(D8:D38)</f>
        <v>8.8451612903225811</v>
      </c>
      <c r="E40" s="42" t="s">
        <v>2</v>
      </c>
      <c r="F40" s="2"/>
      <c r="G40" s="43" t="s">
        <v>5</v>
      </c>
      <c r="H40" s="44">
        <f>SUM(H8:H38)</f>
        <v>36.321999999999989</v>
      </c>
      <c r="I40" s="107" t="s">
        <v>61</v>
      </c>
      <c r="J40" s="2"/>
      <c r="K40" s="40" t="s">
        <v>3</v>
      </c>
      <c r="L40" s="97">
        <f>AVERAGE(L8:L38)</f>
        <v>1018.6354838709677</v>
      </c>
      <c r="M40" s="98">
        <f>AVERAGE(M8:M38)</f>
        <v>1025.3612903225808</v>
      </c>
      <c r="N40" s="2"/>
      <c r="O40" s="40" t="s">
        <v>3</v>
      </c>
      <c r="P40" s="110">
        <f>AVERAGE(P8:P38)</f>
        <v>68.935483870967744</v>
      </c>
      <c r="Q40" s="111">
        <f>AVERAGE(Q8:Q38)</f>
        <v>95.258064516129039</v>
      </c>
      <c r="R40" s="2"/>
      <c r="S40" s="80" t="s">
        <v>11</v>
      </c>
      <c r="T40" s="80" t="s">
        <v>64</v>
      </c>
      <c r="U40" s="91">
        <f>MAXA(U8:U38)</f>
        <v>32.200000000000003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AVERAGE(B49:B79)</f>
        <v>3.6258064516129034</v>
      </c>
      <c r="C41" s="156"/>
      <c r="D41" s="156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AVERAGE(L8:M8,L9:M9,L10:M10,L11:M11,L12:M12,L13:M13,L14:M14,L15:M15,L16:M16,L17:M17,L18:M18,L19:M19,L20:M20,L21:M21,L22:M22,L23:M23,L24:M24,L25:M25,L26:M26,L27:M27,L28:M28,L29:M29,L30:M30,L31:M31,L32:M32,L33:M33,L34:M34,L35:M35,L36:M36,L37:M38)</f>
        <v>1021.9983870967742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AVERAGE(P8:Q8,P9:Q9,P10:Q10,P11:Q11,P12:Q12,P13:Q13,P14:Q14,P15:Q15,P16:Q16,P17:Q17,P18:Q18,P19:Q19,P20:Q20,P21:Q21,P22:Q22,P23:Q23,P24:Q24,P25:Q25,P26:Q26,P27:Q27,P28:Q28,P29:Q29,P30:Q30,P31:Q31,P32:Q32,P33:Q33,P34:Q34,P35:Q35,P36:Q36,P37:Q38)</f>
        <v>82.096774193548384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-3.9</v>
      </c>
      <c r="C42" s="52" t="s">
        <v>2</v>
      </c>
      <c r="D42" s="52">
        <f>MAXA(D8:D38)</f>
        <v>17.399999999999999</v>
      </c>
      <c r="E42" s="53" t="s">
        <v>2</v>
      </c>
      <c r="F42" s="2"/>
      <c r="G42" s="43" t="s">
        <v>6</v>
      </c>
      <c r="H42" s="44">
        <f>MAXA(H8:H38)</f>
        <v>26.923999999999999</v>
      </c>
      <c r="I42" s="91">
        <f>MAXA(I8:I38)</f>
        <v>6.4</v>
      </c>
      <c r="J42" s="2"/>
      <c r="K42" s="51" t="s">
        <v>4</v>
      </c>
      <c r="L42" s="99">
        <f>MINA(L8:L38)</f>
        <v>999.5</v>
      </c>
      <c r="M42" s="99">
        <f>MAXA(M8:M38)</f>
        <v>1040.7</v>
      </c>
      <c r="N42" s="2"/>
      <c r="O42" s="51" t="s">
        <v>4</v>
      </c>
      <c r="P42" s="89">
        <f>MINA(P8:P38)</f>
        <v>35</v>
      </c>
      <c r="Q42" s="89">
        <f>MAXA(Q8:Q38)</f>
        <v>99</v>
      </c>
      <c r="R42" s="54"/>
      <c r="S42" s="174" t="s">
        <v>50</v>
      </c>
      <c r="T42" s="175"/>
      <c r="U42" s="96">
        <f>AVERAGE(U8:U38)</f>
        <v>14.748387096774193</v>
      </c>
      <c r="V42" s="96">
        <f>AVERAGE(V8:V38)</f>
        <v>1.2838709677419349</v>
      </c>
      <c r="W42" s="2"/>
      <c r="X42" s="100">
        <f>SUM(H8:H17)</f>
        <v>34.29</v>
      </c>
      <c r="Y42" s="100">
        <f>SUM(H18:H27)</f>
        <v>2.032</v>
      </c>
      <c r="Z42" s="100">
        <f>SUM(H28:H38)</f>
        <v>0</v>
      </c>
      <c r="AA42" s="2"/>
      <c r="AB42" s="74" t="s">
        <v>43</v>
      </c>
      <c r="AC42" s="100">
        <f>AVERAGE(B8:B17)</f>
        <v>1.85</v>
      </c>
      <c r="AD42" s="100">
        <f>AVERAGE(D8:D17)</f>
        <v>8.379999999999999</v>
      </c>
      <c r="AE42" s="100">
        <f>AVERAGE(B49:B58)</f>
        <v>4.7900000000000009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v>0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-1.2900000000000003</v>
      </c>
      <c r="AD43" s="100">
        <f>AVERAGE(D18:D27)</f>
        <v>6.43</v>
      </c>
      <c r="AE43" s="100">
        <f>AVERAGE(B59:B68)</f>
        <v>2.02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36.321999999999989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-1.218181818181818</v>
      </c>
      <c r="AD44" s="100">
        <f>AVERAGE(D28:D38)</f>
        <v>11.463636363636361</v>
      </c>
      <c r="AE44" s="100">
        <f>AVERAGE(B69:B79)</f>
        <v>4.0272727272727273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36.321999999999989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2.5</v>
      </c>
      <c r="C49" s="64" t="s">
        <v>2</v>
      </c>
      <c r="L49" s="62"/>
    </row>
    <row r="50" spans="1:20" x14ac:dyDescent="0.2">
      <c r="A50" s="26">
        <v>2</v>
      </c>
      <c r="B50" s="65">
        <v>1.9</v>
      </c>
      <c r="C50" s="66" t="s">
        <v>2</v>
      </c>
    </row>
    <row r="51" spans="1:20" x14ac:dyDescent="0.2">
      <c r="A51" s="26">
        <v>3</v>
      </c>
      <c r="B51" s="65">
        <v>3.1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7.4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5.2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4.5</v>
      </c>
      <c r="C54" s="66" t="s">
        <v>2</v>
      </c>
    </row>
    <row r="55" spans="1:20" x14ac:dyDescent="0.2">
      <c r="A55" s="26">
        <v>7</v>
      </c>
      <c r="B55" s="65">
        <v>7.3</v>
      </c>
      <c r="C55" s="66" t="s">
        <v>2</v>
      </c>
    </row>
    <row r="56" spans="1:20" x14ac:dyDescent="0.2">
      <c r="A56" s="26">
        <v>8</v>
      </c>
      <c r="B56" s="65">
        <v>6.4</v>
      </c>
      <c r="C56" s="66" t="s">
        <v>2</v>
      </c>
    </row>
    <row r="57" spans="1:20" x14ac:dyDescent="0.2">
      <c r="A57" s="26">
        <v>9</v>
      </c>
      <c r="B57" s="65">
        <v>5.4</v>
      </c>
      <c r="C57" s="66" t="s">
        <v>2</v>
      </c>
    </row>
    <row r="58" spans="1:20" x14ac:dyDescent="0.2">
      <c r="A58" s="26">
        <v>10</v>
      </c>
      <c r="B58" s="65">
        <v>4.2</v>
      </c>
      <c r="C58" s="66" t="s">
        <v>2</v>
      </c>
    </row>
    <row r="59" spans="1:20" x14ac:dyDescent="0.2">
      <c r="A59" s="26">
        <v>11</v>
      </c>
      <c r="B59" s="65">
        <v>3.7</v>
      </c>
      <c r="C59" s="66" t="s">
        <v>2</v>
      </c>
    </row>
    <row r="60" spans="1:20" x14ac:dyDescent="0.2">
      <c r="A60" s="26">
        <v>12</v>
      </c>
      <c r="B60" s="65">
        <v>1.1000000000000001</v>
      </c>
      <c r="C60" s="66" t="s">
        <v>2</v>
      </c>
    </row>
    <row r="61" spans="1:20" x14ac:dyDescent="0.2">
      <c r="A61" s="26">
        <v>13</v>
      </c>
      <c r="B61" s="65">
        <v>-0.2</v>
      </c>
      <c r="C61" s="66" t="s">
        <v>2</v>
      </c>
    </row>
    <row r="62" spans="1:20" x14ac:dyDescent="0.2">
      <c r="A62" s="26">
        <v>14</v>
      </c>
      <c r="B62" s="65">
        <v>0.2</v>
      </c>
      <c r="C62" s="66" t="s">
        <v>2</v>
      </c>
    </row>
    <row r="63" spans="1:20" x14ac:dyDescent="0.2">
      <c r="A63" s="26">
        <v>15</v>
      </c>
      <c r="B63" s="65">
        <v>3.2</v>
      </c>
      <c r="C63" s="66" t="s">
        <v>2</v>
      </c>
    </row>
    <row r="64" spans="1:20" x14ac:dyDescent="0.2">
      <c r="A64" s="26">
        <v>16</v>
      </c>
      <c r="B64" s="65">
        <v>1.2</v>
      </c>
      <c r="C64" s="66" t="s">
        <v>2</v>
      </c>
    </row>
    <row r="65" spans="1:3" x14ac:dyDescent="0.2">
      <c r="A65" s="26">
        <v>17</v>
      </c>
      <c r="B65" s="65">
        <v>2.5</v>
      </c>
      <c r="C65" s="66" t="s">
        <v>2</v>
      </c>
    </row>
    <row r="66" spans="1:3" x14ac:dyDescent="0.2">
      <c r="A66" s="26">
        <v>18</v>
      </c>
      <c r="B66" s="65">
        <v>2.1</v>
      </c>
      <c r="C66" s="66" t="s">
        <v>2</v>
      </c>
    </row>
    <row r="67" spans="1:3" x14ac:dyDescent="0.2">
      <c r="A67" s="26">
        <v>19</v>
      </c>
      <c r="B67" s="65">
        <v>2.1</v>
      </c>
      <c r="C67" s="66" t="s">
        <v>2</v>
      </c>
    </row>
    <row r="68" spans="1:3" x14ac:dyDescent="0.2">
      <c r="A68" s="26">
        <v>20</v>
      </c>
      <c r="B68" s="65">
        <v>4.3</v>
      </c>
      <c r="C68" s="66" t="s">
        <v>2</v>
      </c>
    </row>
    <row r="69" spans="1:3" x14ac:dyDescent="0.2">
      <c r="A69" s="26">
        <v>21</v>
      </c>
      <c r="B69" s="65">
        <v>0.4</v>
      </c>
      <c r="C69" s="66" t="s">
        <v>2</v>
      </c>
    </row>
    <row r="70" spans="1:3" x14ac:dyDescent="0.2">
      <c r="A70" s="26">
        <v>22</v>
      </c>
      <c r="B70" s="65">
        <v>0.8</v>
      </c>
      <c r="C70" s="66" t="s">
        <v>2</v>
      </c>
    </row>
    <row r="71" spans="1:3" x14ac:dyDescent="0.2">
      <c r="A71" s="26">
        <v>23</v>
      </c>
      <c r="B71" s="65">
        <v>4.8</v>
      </c>
      <c r="C71" s="66" t="s">
        <v>2</v>
      </c>
    </row>
    <row r="72" spans="1:3" x14ac:dyDescent="0.2">
      <c r="A72" s="26">
        <v>24</v>
      </c>
      <c r="B72" s="65">
        <v>4.8</v>
      </c>
      <c r="C72" s="66" t="s">
        <v>2</v>
      </c>
    </row>
    <row r="73" spans="1:3" x14ac:dyDescent="0.2">
      <c r="A73" s="26">
        <v>25</v>
      </c>
      <c r="B73" s="65">
        <v>6.3</v>
      </c>
      <c r="C73" s="66" t="s">
        <v>2</v>
      </c>
    </row>
    <row r="74" spans="1:3" x14ac:dyDescent="0.2">
      <c r="A74" s="26">
        <v>26</v>
      </c>
      <c r="B74" s="65">
        <v>2.2000000000000002</v>
      </c>
      <c r="C74" s="66" t="s">
        <v>2</v>
      </c>
    </row>
    <row r="75" spans="1:3" x14ac:dyDescent="0.2">
      <c r="A75" s="26">
        <v>27</v>
      </c>
      <c r="B75" s="65">
        <v>6.3</v>
      </c>
      <c r="C75" s="66" t="s">
        <v>2</v>
      </c>
    </row>
    <row r="76" spans="1:3" x14ac:dyDescent="0.2">
      <c r="A76" s="26">
        <v>28</v>
      </c>
      <c r="B76" s="65">
        <v>6.1</v>
      </c>
      <c r="C76" s="66" t="s">
        <v>2</v>
      </c>
    </row>
    <row r="77" spans="1:3" x14ac:dyDescent="0.2">
      <c r="A77" s="26">
        <v>29</v>
      </c>
      <c r="B77" s="65">
        <v>3.6</v>
      </c>
      <c r="C77" s="66" t="s">
        <v>2</v>
      </c>
    </row>
    <row r="78" spans="1:3" x14ac:dyDescent="0.2">
      <c r="A78" s="26">
        <v>30</v>
      </c>
      <c r="B78" s="65">
        <v>4.2</v>
      </c>
      <c r="C78" s="66" t="s">
        <v>2</v>
      </c>
    </row>
    <row r="79" spans="1:3" x14ac:dyDescent="0.2">
      <c r="A79" s="35">
        <v>31</v>
      </c>
      <c r="B79" s="67">
        <v>4.8</v>
      </c>
      <c r="C79" s="68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O79"/>
  <sheetViews>
    <sheetView workbookViewId="0">
      <selection activeCell="X8" sqref="X8:AE3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85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86</v>
      </c>
      <c r="Y4" s="149"/>
      <c r="Z4" s="149"/>
      <c r="AA4" s="9"/>
      <c r="AB4" s="150" t="s">
        <v>86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24"/>
      <c r="M8" s="24"/>
      <c r="N8" s="39"/>
      <c r="O8" s="20">
        <v>1</v>
      </c>
      <c r="P8" s="27"/>
      <c r="Q8" s="32"/>
      <c r="R8" s="39"/>
      <c r="S8" s="20">
        <v>1</v>
      </c>
      <c r="T8" s="32"/>
      <c r="U8" s="90"/>
      <c r="V8" s="90"/>
      <c r="W8" s="39"/>
      <c r="X8" s="147"/>
      <c r="Y8" s="147"/>
      <c r="Z8" s="147"/>
      <c r="AA8" s="39"/>
      <c r="AB8" s="147"/>
      <c r="AC8" s="147"/>
      <c r="AD8" s="147"/>
      <c r="AE8" s="147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7"/>
      <c r="Y9" s="147"/>
      <c r="Z9" s="147"/>
      <c r="AA9" s="39"/>
      <c r="AB9" s="147"/>
      <c r="AC9" s="147"/>
      <c r="AD9" s="147"/>
      <c r="AE9" s="147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7"/>
      <c r="Y10" s="147"/>
      <c r="Z10" s="147"/>
      <c r="AA10" s="39"/>
      <c r="AB10" s="147"/>
      <c r="AC10" s="147"/>
      <c r="AD10" s="147"/>
      <c r="AE10" s="147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7"/>
      <c r="Y11" s="147"/>
      <c r="Z11" s="147"/>
      <c r="AA11" s="39"/>
      <c r="AB11" s="147"/>
      <c r="AC11" s="147"/>
      <c r="AD11" s="147"/>
      <c r="AE11" s="147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1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7"/>
      <c r="Y12" s="147"/>
      <c r="Z12" s="147"/>
      <c r="AA12" s="39"/>
      <c r="AB12" s="147"/>
      <c r="AC12" s="147"/>
      <c r="AD12" s="147"/>
      <c r="AE12" s="147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7"/>
      <c r="Y13" s="147"/>
      <c r="Z13" s="147"/>
      <c r="AA13" s="39"/>
      <c r="AB13" s="147"/>
      <c r="AC13" s="147"/>
      <c r="AD13" s="147"/>
      <c r="AE13" s="147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7"/>
      <c r="Y14" s="147"/>
      <c r="Z14" s="147"/>
      <c r="AA14" s="39"/>
      <c r="AB14" s="147"/>
      <c r="AC14" s="147"/>
      <c r="AD14" s="147"/>
      <c r="AE14" s="147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7"/>
      <c r="Y15" s="147"/>
      <c r="Z15" s="147"/>
      <c r="AA15" s="39"/>
      <c r="AB15" s="147"/>
      <c r="AC15" s="147"/>
      <c r="AD15" s="147"/>
      <c r="AE15" s="147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90"/>
      <c r="V16" s="90"/>
      <c r="W16" s="39"/>
      <c r="X16" s="147"/>
      <c r="Y16" s="147"/>
      <c r="Z16" s="147"/>
      <c r="AA16" s="39"/>
      <c r="AB16" s="147"/>
      <c r="AC16" s="147"/>
      <c r="AD16" s="147"/>
      <c r="AE16" s="147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26">
        <v>10</v>
      </c>
      <c r="T17" s="32"/>
      <c r="U17" s="31"/>
      <c r="V17" s="31"/>
      <c r="W17" s="39"/>
      <c r="X17" s="147"/>
      <c r="Y17" s="147"/>
      <c r="Z17" s="147"/>
      <c r="AA17" s="39"/>
      <c r="AB17" s="147"/>
      <c r="AC17" s="147"/>
      <c r="AD17" s="147"/>
      <c r="AE17" s="147"/>
      <c r="AF17" s="2"/>
    </row>
    <row r="18" spans="1:32" x14ac:dyDescent="0.2">
      <c r="A18" s="26">
        <v>11</v>
      </c>
      <c r="B18" s="129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7"/>
      <c r="Y18" s="147"/>
      <c r="Z18" s="147"/>
      <c r="AA18" s="39"/>
      <c r="AB18" s="147"/>
      <c r="AC18" s="147"/>
      <c r="AD18" s="147"/>
      <c r="AE18" s="147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122"/>
      <c r="R19" s="39"/>
      <c r="S19" s="26">
        <v>12</v>
      </c>
      <c r="T19" s="32"/>
      <c r="U19" s="90"/>
      <c r="V19" s="90"/>
      <c r="W19" s="39"/>
      <c r="X19" s="147"/>
      <c r="Y19" s="147"/>
      <c r="Z19" s="147"/>
      <c r="AA19" s="39"/>
      <c r="AB19" s="147"/>
      <c r="AC19" s="147"/>
      <c r="AD19" s="147"/>
      <c r="AE19" s="147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121"/>
      <c r="I20" s="1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7"/>
      <c r="Y20" s="147"/>
      <c r="Z20" s="147"/>
      <c r="AA20" s="39"/>
      <c r="AB20" s="147"/>
      <c r="AC20" s="147"/>
      <c r="AD20" s="147"/>
      <c r="AE20" s="147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7"/>
      <c r="Y21" s="147"/>
      <c r="Z21" s="147"/>
      <c r="AA21" s="39"/>
      <c r="AB21" s="147"/>
      <c r="AC21" s="147"/>
      <c r="AD21" s="147"/>
      <c r="AE21" s="147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7"/>
      <c r="Y22" s="147"/>
      <c r="Z22" s="147"/>
      <c r="AA22" s="39"/>
      <c r="AB22" s="147"/>
      <c r="AC22" s="147"/>
      <c r="AD22" s="147"/>
      <c r="AE22" s="147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7"/>
      <c r="Y23" s="147"/>
      <c r="Z23" s="147"/>
      <c r="AA23" s="39"/>
      <c r="AB23" s="147"/>
      <c r="AC23" s="147"/>
      <c r="AD23" s="147"/>
      <c r="AE23" s="147"/>
      <c r="AF23" s="2"/>
    </row>
    <row r="24" spans="1:32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7"/>
      <c r="Y24" s="147"/>
      <c r="Z24" s="147"/>
      <c r="AA24" s="39"/>
      <c r="AB24" s="147"/>
      <c r="AC24" s="147"/>
      <c r="AD24" s="147"/>
      <c r="AE24" s="147"/>
      <c r="AF24" s="2"/>
    </row>
    <row r="25" spans="1:32" x14ac:dyDescent="0.2">
      <c r="A25" s="26">
        <v>18</v>
      </c>
      <c r="B25" s="21"/>
      <c r="C25" s="21" t="s">
        <v>2</v>
      </c>
      <c r="D25" s="1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7"/>
      <c r="Y25" s="147"/>
      <c r="Z25" s="147"/>
      <c r="AA25" s="39"/>
      <c r="AB25" s="147"/>
      <c r="AC25" s="147"/>
      <c r="AD25" s="147"/>
      <c r="AE25" s="147"/>
      <c r="AF25" s="34"/>
    </row>
    <row r="26" spans="1:32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7"/>
      <c r="Y26" s="147"/>
      <c r="Z26" s="147"/>
      <c r="AA26" s="39"/>
      <c r="AB26" s="147"/>
      <c r="AC26" s="147"/>
      <c r="AD26" s="147"/>
      <c r="AE26" s="147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7"/>
      <c r="Y27" s="147"/>
      <c r="Z27" s="147"/>
      <c r="AA27" s="39"/>
      <c r="AB27" s="147"/>
      <c r="AC27" s="147"/>
      <c r="AD27" s="147"/>
      <c r="AE27" s="147"/>
      <c r="AF27" s="34"/>
    </row>
    <row r="28" spans="1:32" ht="12.75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126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117"/>
      <c r="X28" s="147"/>
      <c r="Y28" s="147"/>
      <c r="Z28" s="147"/>
      <c r="AA28" s="39"/>
      <c r="AB28" s="147"/>
      <c r="AC28" s="147"/>
      <c r="AD28" s="147"/>
      <c r="AE28" s="147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123"/>
      <c r="V29" s="123"/>
      <c r="W29" s="39"/>
      <c r="X29" s="147"/>
      <c r="Y29" s="147"/>
      <c r="Z29" s="147"/>
      <c r="AA29" s="39"/>
      <c r="AB29" s="147"/>
      <c r="AC29" s="147"/>
      <c r="AD29" s="147"/>
      <c r="AE29" s="147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124"/>
      <c r="Q30" s="32"/>
      <c r="R30" s="39"/>
      <c r="S30" s="26">
        <v>23</v>
      </c>
      <c r="T30" s="32"/>
      <c r="U30" s="90"/>
      <c r="V30" s="90"/>
      <c r="W30" s="39"/>
      <c r="X30" s="147"/>
      <c r="Y30" s="147"/>
      <c r="Z30" s="147"/>
      <c r="AA30" s="39"/>
      <c r="AB30" s="147"/>
      <c r="AC30" s="147"/>
      <c r="AD30" s="147"/>
      <c r="AE30" s="147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7"/>
      <c r="Y31" s="147"/>
      <c r="Z31" s="147"/>
      <c r="AA31" s="39"/>
      <c r="AB31" s="147"/>
      <c r="AC31" s="147"/>
      <c r="AD31" s="147"/>
      <c r="AE31" s="147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7"/>
      <c r="Y32" s="147"/>
      <c r="Z32" s="147"/>
      <c r="AA32" s="39"/>
      <c r="AB32" s="147"/>
      <c r="AC32" s="147"/>
      <c r="AD32" s="147"/>
      <c r="AE32" s="147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7"/>
      <c r="Y33" s="147"/>
      <c r="Z33" s="147"/>
      <c r="AA33" s="39"/>
      <c r="AB33" s="147"/>
      <c r="AC33" s="147"/>
      <c r="AD33" s="147"/>
      <c r="AE33" s="147"/>
      <c r="AF33" s="2"/>
    </row>
    <row r="34" spans="1:32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1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7"/>
      <c r="Y34" s="147"/>
      <c r="Z34" s="147"/>
      <c r="AA34" s="39"/>
      <c r="AB34" s="147"/>
      <c r="AC34" s="147"/>
      <c r="AD34" s="147"/>
      <c r="AE34" s="147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7"/>
      <c r="Y35" s="147"/>
      <c r="Z35" s="147"/>
      <c r="AA35" s="39"/>
      <c r="AB35" s="147"/>
      <c r="AC35" s="147"/>
      <c r="AD35" s="147"/>
      <c r="AE35" s="147"/>
      <c r="AF35" s="2"/>
    </row>
    <row r="36" spans="1:32" x14ac:dyDescent="0.2">
      <c r="A36" s="26">
        <v>29</v>
      </c>
      <c r="B36" s="128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7"/>
      <c r="Y36" s="147"/>
      <c r="Z36" s="147"/>
      <c r="AA36" s="39"/>
      <c r="AB36" s="147"/>
      <c r="AC36" s="147"/>
      <c r="AD36" s="147"/>
      <c r="AE36" s="147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125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61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62</v>
      </c>
      <c r="U40" s="91">
        <f>MAXA(U8:U38)</f>
        <v>0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 t="e">
        <f>AVERAGE(B49:B79)</f>
        <v>#DIV/0!</v>
      </c>
      <c r="C41" s="156"/>
      <c r="D41" s="156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57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4" t="s">
        <v>50</v>
      </c>
      <c r="T42" s="175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Settembre!H45</f>
        <v>796.78439999999989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>
        <v>31</v>
      </c>
      <c r="B79" s="115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P79"/>
  <sheetViews>
    <sheetView topLeftCell="A27" workbookViewId="0">
      <selection activeCell="B49" sqref="B49:B79"/>
    </sheetView>
  </sheetViews>
  <sheetFormatPr defaultColWidth="9.140625" defaultRowHeight="11.25" x14ac:dyDescent="0.2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87</v>
      </c>
      <c r="P2" s="169"/>
      <c r="Q2" s="169"/>
      <c r="R2" s="169"/>
      <c r="S2" s="169"/>
      <c r="T2" s="169"/>
      <c r="U2" s="169"/>
      <c r="V2" s="169"/>
      <c r="W2" s="169"/>
      <c r="X2" s="2"/>
      <c r="Y2" s="167" t="s">
        <v>20</v>
      </c>
      <c r="Z2" s="167"/>
      <c r="AA2" s="167"/>
      <c r="AB2" s="167"/>
      <c r="AC2" s="167"/>
      <c r="AD2" s="167"/>
      <c r="AE2" s="167"/>
      <c r="AF2" s="167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2"/>
      <c r="Y4" s="150" t="s">
        <v>88</v>
      </c>
      <c r="Z4" s="149"/>
      <c r="AA4" s="149"/>
      <c r="AB4" s="9"/>
      <c r="AC4" s="150" t="s">
        <v>88</v>
      </c>
      <c r="AD4" s="149"/>
      <c r="AE4" s="149"/>
      <c r="AF4" s="149"/>
      <c r="AG4" s="2"/>
    </row>
    <row r="5" spans="1:120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1"/>
      <c r="T5" s="177" t="s">
        <v>12</v>
      </c>
      <c r="U5" s="177"/>
      <c r="V5" s="177"/>
      <c r="W5" s="177"/>
      <c r="X5" s="2"/>
      <c r="Y5" s="146" t="s">
        <v>15</v>
      </c>
      <c r="Z5" s="146"/>
      <c r="AA5" s="146"/>
      <c r="AB5" s="2"/>
      <c r="AC5" s="146" t="s">
        <v>31</v>
      </c>
      <c r="AD5" s="146"/>
      <c r="AE5" s="146"/>
      <c r="AF5" s="146"/>
      <c r="AG5" s="2"/>
    </row>
    <row r="6" spans="1:120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146" t="s">
        <v>17</v>
      </c>
      <c r="Z6" s="146"/>
      <c r="AA6" s="146"/>
      <c r="AB6" s="2"/>
      <c r="AC6" s="146" t="s">
        <v>30</v>
      </c>
      <c r="AD6" s="146"/>
      <c r="AE6" s="146"/>
      <c r="AF6" s="146"/>
      <c r="AG6" s="2"/>
      <c r="AH6" s="1"/>
    </row>
    <row r="7" spans="1:120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2" t="s">
        <v>26</v>
      </c>
      <c r="V7" s="17" t="s">
        <v>13</v>
      </c>
      <c r="W7" s="17" t="s">
        <v>13</v>
      </c>
      <c r="X7" s="2"/>
      <c r="Y7" s="151" t="s">
        <v>55</v>
      </c>
      <c r="Z7" s="151"/>
      <c r="AA7" s="151"/>
      <c r="AB7" s="151"/>
      <c r="AC7" s="151"/>
      <c r="AD7" s="151"/>
      <c r="AE7" s="151"/>
      <c r="AF7" s="151"/>
      <c r="AG7" s="2"/>
    </row>
    <row r="8" spans="1:120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24"/>
      <c r="M8" s="24"/>
      <c r="N8" s="39"/>
      <c r="O8" s="20">
        <v>1</v>
      </c>
      <c r="P8" s="27"/>
      <c r="Q8" s="27"/>
      <c r="R8" s="39"/>
      <c r="S8" s="39"/>
      <c r="T8" s="20">
        <v>1</v>
      </c>
      <c r="U8" s="32"/>
      <c r="V8" s="90"/>
      <c r="W8" s="90"/>
      <c r="X8" s="39"/>
      <c r="Y8" s="147"/>
      <c r="Z8" s="147"/>
      <c r="AA8" s="147"/>
      <c r="AB8" s="39"/>
      <c r="AC8" s="147"/>
      <c r="AD8" s="147"/>
      <c r="AE8" s="147"/>
      <c r="AF8" s="147"/>
      <c r="AG8" s="2"/>
    </row>
    <row r="9" spans="1:120" x14ac:dyDescent="0.2">
      <c r="A9" s="26">
        <v>2</v>
      </c>
      <c r="B9" s="21"/>
      <c r="C9" s="21" t="s">
        <v>2</v>
      </c>
      <c r="D9" s="1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124"/>
      <c r="Q9" s="27"/>
      <c r="R9" s="39"/>
      <c r="S9" s="39"/>
      <c r="T9" s="26">
        <v>2</v>
      </c>
      <c r="U9" s="32"/>
      <c r="V9" s="31"/>
      <c r="W9" s="31"/>
      <c r="X9" s="39"/>
      <c r="Y9" s="147"/>
      <c r="Z9" s="147"/>
      <c r="AA9" s="147"/>
      <c r="AB9" s="39"/>
      <c r="AC9" s="147"/>
      <c r="AD9" s="147"/>
      <c r="AE9" s="147"/>
      <c r="AF9" s="147"/>
      <c r="AG9" s="2"/>
    </row>
    <row r="10" spans="1:120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39"/>
      <c r="T10" s="26">
        <v>3</v>
      </c>
      <c r="U10" s="32"/>
      <c r="V10" s="90"/>
      <c r="W10" s="90"/>
      <c r="X10" s="39"/>
      <c r="Y10" s="147"/>
      <c r="Z10" s="147"/>
      <c r="AA10" s="147"/>
      <c r="AB10" s="39"/>
      <c r="AC10" s="147"/>
      <c r="AD10" s="147"/>
      <c r="AE10" s="147"/>
      <c r="AF10" s="147"/>
      <c r="AG10" s="2"/>
    </row>
    <row r="11" spans="1:120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39"/>
      <c r="T11" s="26">
        <v>4</v>
      </c>
      <c r="U11" s="32"/>
      <c r="V11" s="90"/>
      <c r="W11" s="90"/>
      <c r="X11" s="39"/>
      <c r="Y11" s="147"/>
      <c r="Z11" s="147"/>
      <c r="AA11" s="147"/>
      <c r="AB11" s="39"/>
      <c r="AC11" s="147"/>
      <c r="AD11" s="147"/>
      <c r="AE11" s="147"/>
      <c r="AF11" s="147"/>
      <c r="AG11" s="30"/>
    </row>
    <row r="12" spans="1:120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126"/>
      <c r="M12" s="24"/>
      <c r="N12" s="39"/>
      <c r="O12" s="26">
        <v>5</v>
      </c>
      <c r="P12" s="27"/>
      <c r="Q12" s="27"/>
      <c r="R12" s="39"/>
      <c r="S12" s="39"/>
      <c r="T12" s="26">
        <v>5</v>
      </c>
      <c r="U12" s="32"/>
      <c r="V12" s="90"/>
      <c r="W12" s="90"/>
      <c r="X12" s="39"/>
      <c r="Y12" s="147"/>
      <c r="Z12" s="147"/>
      <c r="AA12" s="147"/>
      <c r="AB12" s="39"/>
      <c r="AC12" s="147"/>
      <c r="AD12" s="147"/>
      <c r="AE12" s="147"/>
      <c r="AF12" s="147"/>
      <c r="AG12" s="2"/>
    </row>
    <row r="13" spans="1:120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1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39"/>
      <c r="T13" s="26">
        <v>6</v>
      </c>
      <c r="U13" s="32"/>
      <c r="V13" s="90"/>
      <c r="W13" s="90"/>
      <c r="X13" s="39"/>
      <c r="Y13" s="147"/>
      <c r="Z13" s="147"/>
      <c r="AA13" s="147"/>
      <c r="AB13" s="39"/>
      <c r="AC13" s="147"/>
      <c r="AD13" s="147"/>
      <c r="AE13" s="147"/>
      <c r="AF13" s="147"/>
      <c r="AG13" s="2"/>
    </row>
    <row r="14" spans="1:120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39"/>
      <c r="T14" s="26">
        <v>7</v>
      </c>
      <c r="U14" s="32"/>
      <c r="V14" s="90"/>
      <c r="W14" s="90"/>
      <c r="X14" s="39"/>
      <c r="Y14" s="147"/>
      <c r="Z14" s="147"/>
      <c r="AA14" s="147"/>
      <c r="AB14" s="39"/>
      <c r="AC14" s="147"/>
      <c r="AD14" s="147"/>
      <c r="AE14" s="147"/>
      <c r="AF14" s="147"/>
      <c r="AG14" s="2"/>
    </row>
    <row r="15" spans="1:120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39"/>
      <c r="T15" s="26">
        <v>8</v>
      </c>
      <c r="U15" s="32"/>
      <c r="V15" s="90"/>
      <c r="W15" s="90"/>
      <c r="X15" s="39"/>
      <c r="Y15" s="147"/>
      <c r="Z15" s="147"/>
      <c r="AA15" s="147"/>
      <c r="AB15" s="39"/>
      <c r="AC15" s="147"/>
      <c r="AD15" s="147"/>
      <c r="AE15" s="147"/>
      <c r="AF15" s="147"/>
      <c r="AG15" s="2"/>
    </row>
    <row r="16" spans="1:120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39"/>
      <c r="T16" s="26">
        <v>9</v>
      </c>
      <c r="U16" s="32"/>
      <c r="V16" s="90"/>
      <c r="W16" s="90"/>
      <c r="X16" s="39"/>
      <c r="Y16" s="147"/>
      <c r="Z16" s="147"/>
      <c r="AA16" s="147"/>
      <c r="AB16" s="39"/>
      <c r="AC16" s="147"/>
      <c r="AD16" s="147"/>
      <c r="AE16" s="147"/>
      <c r="AF16" s="147"/>
      <c r="AG16" s="2"/>
    </row>
    <row r="17" spans="1:33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39"/>
      <c r="T17" s="26">
        <v>10</v>
      </c>
      <c r="U17" s="32"/>
      <c r="V17" s="31"/>
      <c r="W17" s="31"/>
      <c r="X17" s="39"/>
      <c r="Y17" s="147"/>
      <c r="Z17" s="147"/>
      <c r="AA17" s="147"/>
      <c r="AB17" s="39"/>
      <c r="AC17" s="147"/>
      <c r="AD17" s="147"/>
      <c r="AE17" s="147"/>
      <c r="AF17" s="147"/>
      <c r="AG17" s="2"/>
    </row>
    <row r="18" spans="1:33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90"/>
      <c r="M18" s="24"/>
      <c r="N18" s="39"/>
      <c r="O18" s="26">
        <v>11</v>
      </c>
      <c r="P18" s="27"/>
      <c r="Q18" s="27"/>
      <c r="R18" s="39"/>
      <c r="S18" s="39"/>
      <c r="T18" s="26">
        <v>11</v>
      </c>
      <c r="U18" s="32"/>
      <c r="V18" s="90"/>
      <c r="W18" s="90"/>
      <c r="X18" s="39"/>
      <c r="Y18" s="147"/>
      <c r="Z18" s="147"/>
      <c r="AA18" s="147"/>
      <c r="AB18" s="39"/>
      <c r="AC18" s="147"/>
      <c r="AD18" s="147"/>
      <c r="AE18" s="147"/>
      <c r="AF18" s="147"/>
      <c r="AG18" s="2"/>
    </row>
    <row r="19" spans="1:33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136"/>
      <c r="R19" s="39"/>
      <c r="S19" s="39"/>
      <c r="T19" s="26">
        <v>12</v>
      </c>
      <c r="U19" s="32"/>
      <c r="V19" s="90"/>
      <c r="W19" s="90"/>
      <c r="X19" s="39"/>
      <c r="Y19" s="147"/>
      <c r="Z19" s="147"/>
      <c r="AA19" s="147"/>
      <c r="AB19" s="39"/>
      <c r="AC19" s="147"/>
      <c r="AD19" s="147"/>
      <c r="AE19" s="147"/>
      <c r="AF19" s="147"/>
      <c r="AG19" s="2"/>
    </row>
    <row r="20" spans="1:33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33"/>
      <c r="T20" s="26">
        <v>13</v>
      </c>
      <c r="U20" s="32"/>
      <c r="V20" s="90"/>
      <c r="W20" s="90"/>
      <c r="X20" s="39"/>
      <c r="Y20" s="147"/>
      <c r="Z20" s="147"/>
      <c r="AA20" s="147"/>
      <c r="AB20" s="39"/>
      <c r="AC20" s="147"/>
      <c r="AD20" s="147"/>
      <c r="AE20" s="147"/>
      <c r="AF20" s="147"/>
      <c r="AG20" s="2"/>
    </row>
    <row r="21" spans="1:33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39"/>
      <c r="T21" s="26">
        <v>14</v>
      </c>
      <c r="U21" s="32"/>
      <c r="V21" s="90"/>
      <c r="W21" s="90"/>
      <c r="X21" s="39"/>
      <c r="Y21" s="147"/>
      <c r="Z21" s="147"/>
      <c r="AA21" s="147"/>
      <c r="AB21" s="39"/>
      <c r="AC21" s="147"/>
      <c r="AD21" s="147"/>
      <c r="AE21" s="147"/>
      <c r="AF21" s="147"/>
      <c r="AG21" s="2"/>
    </row>
    <row r="22" spans="1:33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1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39"/>
      <c r="T22" s="26">
        <v>15</v>
      </c>
      <c r="U22" s="32"/>
      <c r="V22" s="123"/>
      <c r="W22" s="123"/>
      <c r="X22" s="39"/>
      <c r="Y22" s="147"/>
      <c r="Z22" s="147"/>
      <c r="AA22" s="147"/>
      <c r="AB22" s="39"/>
      <c r="AC22" s="147"/>
      <c r="AD22" s="147"/>
      <c r="AE22" s="147"/>
      <c r="AF22" s="147"/>
      <c r="AG22" s="2"/>
    </row>
    <row r="23" spans="1:33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122"/>
      <c r="R23" s="39"/>
      <c r="S23" s="39"/>
      <c r="T23" s="26">
        <v>16</v>
      </c>
      <c r="U23" s="32"/>
      <c r="V23" s="31"/>
      <c r="W23" s="31"/>
      <c r="X23" s="39"/>
      <c r="Y23" s="147"/>
      <c r="Z23" s="147"/>
      <c r="AA23" s="147"/>
      <c r="AB23" s="39"/>
      <c r="AC23" s="147"/>
      <c r="AD23" s="147"/>
      <c r="AE23" s="147"/>
      <c r="AF23" s="147"/>
      <c r="AG23" s="2"/>
    </row>
    <row r="24" spans="1:33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39"/>
      <c r="T24" s="26">
        <v>17</v>
      </c>
      <c r="U24" s="32"/>
      <c r="V24" s="90"/>
      <c r="W24" s="90"/>
      <c r="X24" s="39"/>
      <c r="Y24" s="147"/>
      <c r="Z24" s="147"/>
      <c r="AA24" s="147"/>
      <c r="AB24" s="39"/>
      <c r="AC24" s="147"/>
      <c r="AD24" s="147"/>
      <c r="AE24" s="147"/>
      <c r="AF24" s="147"/>
      <c r="AG24" s="2"/>
    </row>
    <row r="25" spans="1:33" x14ac:dyDescent="0.2">
      <c r="A25" s="26">
        <v>18</v>
      </c>
      <c r="B25" s="21"/>
      <c r="C25" s="21" t="s">
        <v>2</v>
      </c>
      <c r="D25" s="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39"/>
      <c r="T25" s="26">
        <v>18</v>
      </c>
      <c r="U25" s="32"/>
      <c r="V25" s="90"/>
      <c r="W25" s="90"/>
      <c r="X25" s="39"/>
      <c r="Y25" s="147"/>
      <c r="Z25" s="147"/>
      <c r="AA25" s="147"/>
      <c r="AB25" s="39"/>
      <c r="AC25" s="147"/>
      <c r="AD25" s="147"/>
      <c r="AE25" s="147"/>
      <c r="AF25" s="147"/>
      <c r="AG25" s="34"/>
    </row>
    <row r="26" spans="1:33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39"/>
      <c r="T26" s="26">
        <v>19</v>
      </c>
      <c r="U26" s="32"/>
      <c r="V26" s="90"/>
      <c r="W26" s="90"/>
      <c r="X26" s="39"/>
      <c r="Y26" s="147"/>
      <c r="Z26" s="147"/>
      <c r="AA26" s="147"/>
      <c r="AB26" s="39"/>
      <c r="AC26" s="147"/>
      <c r="AD26" s="147"/>
      <c r="AE26" s="147"/>
      <c r="AF26" s="147"/>
      <c r="AG26" s="34"/>
    </row>
    <row r="27" spans="1:33" x14ac:dyDescent="0.2">
      <c r="A27" s="26">
        <v>20</v>
      </c>
      <c r="B27" s="128"/>
      <c r="C27" s="21" t="s">
        <v>2</v>
      </c>
      <c r="D27" s="21"/>
      <c r="E27" s="21" t="s">
        <v>2</v>
      </c>
      <c r="F27" s="39"/>
      <c r="G27" s="23"/>
      <c r="H27" s="21"/>
      <c r="I27" s="1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39"/>
      <c r="T27" s="26">
        <v>20</v>
      </c>
      <c r="U27" s="32"/>
      <c r="V27" s="90"/>
      <c r="W27" s="90"/>
      <c r="X27" s="39"/>
      <c r="Y27" s="147"/>
      <c r="Z27" s="147"/>
      <c r="AA27" s="147"/>
      <c r="AB27" s="39"/>
      <c r="AC27" s="147"/>
      <c r="AD27" s="147"/>
      <c r="AE27" s="147"/>
      <c r="AF27" s="147"/>
      <c r="AG27" s="34"/>
    </row>
    <row r="28" spans="1:33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39"/>
      <c r="T28" s="26">
        <v>21</v>
      </c>
      <c r="U28" s="32"/>
      <c r="V28" s="90"/>
      <c r="W28" s="90"/>
      <c r="X28" s="39"/>
      <c r="Y28" s="147"/>
      <c r="Z28" s="147"/>
      <c r="AA28" s="147"/>
      <c r="AB28" s="39"/>
      <c r="AC28" s="147"/>
      <c r="AD28" s="147"/>
      <c r="AE28" s="147"/>
      <c r="AF28" s="147"/>
      <c r="AG28" s="2"/>
    </row>
    <row r="29" spans="1:33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39"/>
      <c r="T29" s="26">
        <v>22</v>
      </c>
      <c r="U29" s="32"/>
      <c r="V29" s="90"/>
      <c r="W29" s="90"/>
      <c r="X29" s="39"/>
      <c r="Y29" s="147"/>
      <c r="Z29" s="147"/>
      <c r="AA29" s="147"/>
      <c r="AB29" s="39"/>
      <c r="AC29" s="147"/>
      <c r="AD29" s="147"/>
      <c r="AE29" s="147"/>
      <c r="AF29" s="147"/>
      <c r="AG29" s="34"/>
    </row>
    <row r="30" spans="1:33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125"/>
      <c r="N30" s="39"/>
      <c r="O30" s="26">
        <v>23</v>
      </c>
      <c r="P30" s="27"/>
      <c r="Q30" s="32"/>
      <c r="R30" s="39"/>
      <c r="S30" s="39"/>
      <c r="T30" s="26">
        <v>23</v>
      </c>
      <c r="U30" s="32"/>
      <c r="V30" s="90"/>
      <c r="W30" s="90"/>
      <c r="X30" s="39"/>
      <c r="Y30" s="147"/>
      <c r="Z30" s="147"/>
      <c r="AA30" s="147"/>
      <c r="AB30" s="39"/>
      <c r="AC30" s="147"/>
      <c r="AD30" s="147"/>
      <c r="AE30" s="147"/>
      <c r="AF30" s="147"/>
      <c r="AG30" s="2"/>
    </row>
    <row r="31" spans="1:33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39"/>
      <c r="T31" s="26">
        <v>24</v>
      </c>
      <c r="U31" s="32"/>
      <c r="V31" s="90"/>
      <c r="W31" s="90"/>
      <c r="X31" s="39"/>
      <c r="Y31" s="147"/>
      <c r="Z31" s="147"/>
      <c r="AA31" s="147"/>
      <c r="AB31" s="39"/>
      <c r="AC31" s="147"/>
      <c r="AD31" s="147"/>
      <c r="AE31" s="147"/>
      <c r="AF31" s="147"/>
      <c r="AG31" s="2"/>
    </row>
    <row r="32" spans="1:33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39"/>
      <c r="T32" s="26">
        <v>25</v>
      </c>
      <c r="U32" s="32"/>
      <c r="V32" s="90"/>
      <c r="W32" s="90"/>
      <c r="X32" s="39"/>
      <c r="Y32" s="147"/>
      <c r="Z32" s="147"/>
      <c r="AA32" s="147"/>
      <c r="AB32" s="39"/>
      <c r="AC32" s="147"/>
      <c r="AD32" s="147"/>
      <c r="AE32" s="147"/>
      <c r="AF32" s="147"/>
      <c r="AG32" s="2"/>
    </row>
    <row r="33" spans="1:33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39"/>
      <c r="T33" s="26">
        <v>26</v>
      </c>
      <c r="U33" s="32"/>
      <c r="V33" s="90"/>
      <c r="W33" s="90"/>
      <c r="X33" s="39"/>
      <c r="Y33" s="147"/>
      <c r="Z33" s="147"/>
      <c r="AA33" s="147"/>
      <c r="AB33" s="39"/>
      <c r="AC33" s="147"/>
      <c r="AD33" s="147"/>
      <c r="AE33" s="147"/>
      <c r="AF33" s="147"/>
      <c r="AG33" s="2"/>
    </row>
    <row r="34" spans="1:33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39"/>
      <c r="T34" s="26">
        <v>27</v>
      </c>
      <c r="U34" s="32"/>
      <c r="V34" s="90"/>
      <c r="W34" s="90"/>
      <c r="X34" s="39"/>
      <c r="Y34" s="147"/>
      <c r="Z34" s="147"/>
      <c r="AA34" s="147"/>
      <c r="AB34" s="39"/>
      <c r="AC34" s="147"/>
      <c r="AD34" s="147"/>
      <c r="AE34" s="147"/>
      <c r="AF34" s="147"/>
      <c r="AG34" s="2"/>
    </row>
    <row r="35" spans="1:33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39"/>
      <c r="T35" s="26">
        <v>28</v>
      </c>
      <c r="U35" s="32"/>
      <c r="V35" s="90"/>
      <c r="W35" s="90"/>
      <c r="X35" s="39"/>
      <c r="Y35" s="147"/>
      <c r="Z35" s="147"/>
      <c r="AA35" s="147"/>
      <c r="AB35" s="39"/>
      <c r="AC35" s="147"/>
      <c r="AD35" s="147"/>
      <c r="AE35" s="147"/>
      <c r="AF35" s="147"/>
      <c r="AG35" s="2"/>
    </row>
    <row r="36" spans="1:33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39"/>
      <c r="T36" s="26">
        <v>29</v>
      </c>
      <c r="U36" s="32"/>
      <c r="V36" s="90"/>
      <c r="W36" s="90"/>
      <c r="X36" s="39"/>
      <c r="Y36" s="147"/>
      <c r="Z36" s="147"/>
      <c r="AA36" s="147"/>
      <c r="AB36" s="39"/>
      <c r="AC36" s="147"/>
      <c r="AD36" s="147"/>
      <c r="AE36" s="147"/>
      <c r="AF36" s="147"/>
      <c r="AG36" s="2"/>
    </row>
    <row r="37" spans="1:33" x14ac:dyDescent="0.2">
      <c r="A37" s="26">
        <v>30</v>
      </c>
      <c r="B37" s="139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122"/>
      <c r="R37" s="39"/>
      <c r="S37" s="39"/>
      <c r="T37" s="26">
        <v>30</v>
      </c>
      <c r="U37" s="32"/>
      <c r="V37" s="90"/>
      <c r="W37" s="90"/>
      <c r="X37" s="39"/>
      <c r="Y37" s="147"/>
      <c r="Z37" s="147"/>
      <c r="AA37" s="147"/>
      <c r="AB37" s="39"/>
      <c r="AC37" s="147"/>
      <c r="AD37" s="147"/>
      <c r="AE37" s="147"/>
      <c r="AF37" s="147"/>
      <c r="AG37" s="2"/>
    </row>
    <row r="38" spans="1:33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9"/>
      <c r="T38" s="35"/>
      <c r="U38" s="32"/>
      <c r="V38" s="90"/>
      <c r="W38" s="90"/>
      <c r="X38" s="39"/>
      <c r="Y38" s="147"/>
      <c r="Z38" s="147"/>
      <c r="AA38" s="147"/>
      <c r="AB38" s="39"/>
      <c r="AC38" s="147"/>
      <c r="AD38" s="147"/>
      <c r="AE38" s="147"/>
      <c r="AF38" s="147"/>
      <c r="AG38" s="2"/>
    </row>
    <row r="39" spans="1:33" x14ac:dyDescent="0.2">
      <c r="A39" s="37"/>
      <c r="B39" s="38"/>
      <c r="C39" s="38"/>
      <c r="D39" s="38"/>
      <c r="E39" s="38"/>
      <c r="F39" s="2"/>
      <c r="G39" s="101" t="s">
        <v>57</v>
      </c>
      <c r="H39" s="102">
        <v>0</v>
      </c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2"/>
      <c r="T39" s="34"/>
      <c r="U39" s="87"/>
      <c r="V39" s="92" t="s">
        <v>46</v>
      </c>
      <c r="W39" s="9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40" t="s">
        <v>3</v>
      </c>
      <c r="B40" s="41" t="e">
        <f>AVERAGE(B8:B37)</f>
        <v>#DIV/0!</v>
      </c>
      <c r="C40" s="41" t="s">
        <v>2</v>
      </c>
      <c r="D40" s="41" t="e">
        <f>AVERAGE(D8:D37)</f>
        <v>#DIV/0!</v>
      </c>
      <c r="E40" s="42" t="s">
        <v>2</v>
      </c>
      <c r="F40" s="2"/>
      <c r="G40" s="43" t="s">
        <v>5</v>
      </c>
      <c r="H40" s="44">
        <f>SUM(H8:H37)</f>
        <v>0</v>
      </c>
      <c r="I40" s="107" t="s">
        <v>61</v>
      </c>
      <c r="J40" s="2"/>
      <c r="K40" s="40" t="s">
        <v>3</v>
      </c>
      <c r="L40" s="97" t="e">
        <f>AVERAGE(L8:L37)</f>
        <v>#DIV/0!</v>
      </c>
      <c r="M40" s="98" t="e">
        <f>AVERAGE(M8:M37)</f>
        <v>#DIV/0!</v>
      </c>
      <c r="N40" s="2"/>
      <c r="O40" s="40" t="s">
        <v>3</v>
      </c>
      <c r="P40" s="110" t="e">
        <f>AVERAGE(P8:P37)</f>
        <v>#DIV/0!</v>
      </c>
      <c r="Q40" s="111" t="e">
        <f>AVERAGE(Q8:Q37)</f>
        <v>#DIV/0!</v>
      </c>
      <c r="R40" s="2"/>
      <c r="S40" s="2"/>
      <c r="T40" s="80" t="s">
        <v>11</v>
      </c>
      <c r="U40" s="80" t="s">
        <v>62</v>
      </c>
      <c r="V40" s="91">
        <f>MAXA(V8:V37)</f>
        <v>0</v>
      </c>
      <c r="W40" s="94"/>
      <c r="X40" s="2"/>
      <c r="Y40" s="165" t="s">
        <v>36</v>
      </c>
      <c r="Z40" s="165"/>
      <c r="AA40" s="165"/>
      <c r="AB40" s="2"/>
      <c r="AC40" s="166" t="s">
        <v>35</v>
      </c>
      <c r="AD40" s="166"/>
      <c r="AE40" s="166"/>
      <c r="AF40" s="166"/>
      <c r="AG40" s="2"/>
    </row>
    <row r="41" spans="1:33" x14ac:dyDescent="0.2">
      <c r="A41" s="46" t="s">
        <v>19</v>
      </c>
      <c r="B41" s="155" t="e">
        <f>AVERAGE(B49:B78)</f>
        <v>#DIV/0!</v>
      </c>
      <c r="C41" s="156"/>
      <c r="D41" s="156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57" t="e">
        <f>AVERAGE(L8:M8,L9:M9,L10:M10,L11:M11,L12:M12,L13:M13,L14:M14,L15:M15,L16:M16,L17:M17,L18:M18,L19:M19,L20:M20,L21:M21,L22:M22,L23:M23,L24:M24,L25:M25,L26:M26,L27:M27,L28:M28,L29:M29,L30:M30,L31:M31,L32:M32,L33:M33,L34:M34,L35:M35,L36:M36,L37:M37)</f>
        <v>#DIV/0!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AVERAGE(P8:Q8,P9:Q9,P10:Q10,P11:Q11,P12:Q12,P13:Q13,P14:Q14,P15:Q15,P16:Q16,P17:Q17,P18:Q18,P19:Q19,P20:Q20,P21:Q21,P22:Q22,P23:Q23,P24:Q24,P25:Q25,P26:Q26,P27:Q27,P28:Q28,P29:Q29,P30:Q30,P31:Q31,P32:Q32,P33:Q33,P34:Q34,P35:Q35,P36:Q36,P37:Q37)</f>
        <v>#DIV/0!</v>
      </c>
      <c r="Q41" s="160"/>
      <c r="R41" s="2"/>
      <c r="S41" s="2"/>
      <c r="T41" s="18"/>
      <c r="U41" s="49"/>
      <c r="V41" s="95" t="s">
        <v>47</v>
      </c>
      <c r="W41" s="95" t="s">
        <v>49</v>
      </c>
      <c r="X41" s="2"/>
      <c r="Y41" s="75" t="s">
        <v>37</v>
      </c>
      <c r="Z41" s="75" t="s">
        <v>38</v>
      </c>
      <c r="AA41" s="75" t="s">
        <v>39</v>
      </c>
      <c r="AB41" s="2"/>
      <c r="AC41" s="22"/>
      <c r="AD41" s="75" t="s">
        <v>40</v>
      </c>
      <c r="AE41" s="75" t="s">
        <v>41</v>
      </c>
      <c r="AF41" s="75" t="s">
        <v>42</v>
      </c>
      <c r="AG41" s="2"/>
    </row>
    <row r="42" spans="1:33" x14ac:dyDescent="0.2">
      <c r="A42" s="51" t="s">
        <v>4</v>
      </c>
      <c r="B42" s="52">
        <f>MINA(B8:B37)</f>
        <v>0</v>
      </c>
      <c r="C42" s="52" t="s">
        <v>2</v>
      </c>
      <c r="D42" s="52">
        <f>MAXA(D8:D37)</f>
        <v>0</v>
      </c>
      <c r="E42" s="53" t="s">
        <v>2</v>
      </c>
      <c r="F42" s="2"/>
      <c r="G42" s="43" t="s">
        <v>6</v>
      </c>
      <c r="H42" s="44">
        <f>MAXA(H8:H37)</f>
        <v>0</v>
      </c>
      <c r="I42" s="91">
        <f>MAXA(I8:I38)</f>
        <v>0</v>
      </c>
      <c r="J42" s="2"/>
      <c r="K42" s="51" t="s">
        <v>4</v>
      </c>
      <c r="L42" s="99">
        <f>MINA(L8:L37)</f>
        <v>0</v>
      </c>
      <c r="M42" s="99">
        <f>MAXA(M8:M37)</f>
        <v>0</v>
      </c>
      <c r="N42" s="2"/>
      <c r="O42" s="51" t="s">
        <v>4</v>
      </c>
      <c r="P42" s="89">
        <f>MINA(P8:P37)</f>
        <v>0</v>
      </c>
      <c r="Q42" s="89">
        <f>MAXA(Q8:Q37)</f>
        <v>0</v>
      </c>
      <c r="R42" s="54"/>
      <c r="S42" s="54"/>
      <c r="T42" s="174" t="s">
        <v>50</v>
      </c>
      <c r="U42" s="175"/>
      <c r="V42" s="96" t="e">
        <f>AVERAGE(V8:V37)</f>
        <v>#DIV/0!</v>
      </c>
      <c r="W42" s="96" t="e">
        <f>AVERAGE(W8:W37)</f>
        <v>#DIV/0!</v>
      </c>
      <c r="X42" s="2"/>
      <c r="Y42" s="100">
        <f>SUM(H8:H17)</f>
        <v>0</v>
      </c>
      <c r="Z42" s="100">
        <f>SUM(H18:H27)</f>
        <v>0</v>
      </c>
      <c r="AA42" s="100">
        <f>SUM(H28:H37)</f>
        <v>0</v>
      </c>
      <c r="AB42" s="2"/>
      <c r="AC42" s="74" t="s">
        <v>43</v>
      </c>
      <c r="AD42" s="100" t="e">
        <f>AVERAGE(B8:B17)</f>
        <v>#DIV/0!</v>
      </c>
      <c r="AE42" s="100" t="e">
        <f>AVERAGE(D8:D17)</f>
        <v>#DIV/0!</v>
      </c>
      <c r="AF42" s="100" t="e">
        <f>AVERAGE(B49:B58)</f>
        <v>#DIV/0!</v>
      </c>
      <c r="AG42" s="2"/>
    </row>
    <row r="43" spans="1:33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Ottobre!H45</f>
        <v>796.78439999999989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2"/>
      <c r="T43" s="16"/>
      <c r="U43" s="83"/>
      <c r="V43" s="16"/>
      <c r="W43" s="16"/>
      <c r="X43" s="2"/>
      <c r="Y43" s="16"/>
      <c r="Z43" s="16"/>
      <c r="AA43" s="16"/>
      <c r="AB43" s="2"/>
      <c r="AC43" s="74" t="s">
        <v>38</v>
      </c>
      <c r="AD43" s="100" t="e">
        <f>AVERAGE(B18:B27)</f>
        <v>#DIV/0!</v>
      </c>
      <c r="AE43" s="100" t="e">
        <f>AVERAGE(D18:D27)</f>
        <v>#DIV/0!</v>
      </c>
      <c r="AF43" s="100" t="e">
        <f>AVERAGE(B59:B68)</f>
        <v>#DIV/0!</v>
      </c>
      <c r="AG43" s="2"/>
    </row>
    <row r="44" spans="1:33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2"/>
      <c r="T44" s="16"/>
      <c r="U44" s="84"/>
      <c r="V44" s="16"/>
      <c r="W44" s="16"/>
      <c r="X44" s="2"/>
      <c r="Y44" s="16"/>
      <c r="Z44" s="16"/>
      <c r="AA44" s="16"/>
      <c r="AB44" s="2"/>
      <c r="AC44" s="74" t="s">
        <v>44</v>
      </c>
      <c r="AD44" s="100" t="e">
        <f>AVERAGE(B28:B37)</f>
        <v>#DIV/0!</v>
      </c>
      <c r="AE44" s="100" t="e">
        <f>AVERAGE(D28:D37)</f>
        <v>#DIV/0!</v>
      </c>
      <c r="AF44" s="100" t="e">
        <f>AVERAGE(B69:B79)</f>
        <v>#DIV/0!</v>
      </c>
      <c r="AG44" s="2"/>
    </row>
    <row r="45" spans="1:33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2"/>
      <c r="T45" s="16"/>
      <c r="U45" s="85"/>
      <c r="V45" s="16"/>
      <c r="W45" s="16"/>
      <c r="X45" s="2"/>
      <c r="Y45" s="16"/>
      <c r="Z45" s="16"/>
      <c r="AA45" s="16"/>
      <c r="AB45" s="2"/>
      <c r="AC45" s="50"/>
      <c r="AD45" s="50"/>
      <c r="AE45" s="50"/>
      <c r="AF45" s="50"/>
      <c r="AG45" s="2"/>
    </row>
    <row r="46" spans="1:33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58"/>
      <c r="U46" s="3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3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1" x14ac:dyDescent="0.2">
      <c r="A49" s="20">
        <v>1</v>
      </c>
      <c r="B49" s="63"/>
      <c r="C49" s="64" t="s">
        <v>2</v>
      </c>
      <c r="L49" s="62"/>
    </row>
    <row r="50" spans="1:21" x14ac:dyDescent="0.2">
      <c r="A50" s="26">
        <v>2</v>
      </c>
      <c r="B50" s="65"/>
      <c r="C50" s="66" t="s">
        <v>2</v>
      </c>
    </row>
    <row r="51" spans="1:21" x14ac:dyDescent="0.2">
      <c r="A51" s="26">
        <v>3</v>
      </c>
      <c r="B51" s="65"/>
      <c r="C51" s="66" t="s">
        <v>2</v>
      </c>
      <c r="L51" s="1"/>
      <c r="P51" s="1"/>
      <c r="U51" s="86"/>
    </row>
    <row r="52" spans="1:21" x14ac:dyDescent="0.2">
      <c r="A52" s="26">
        <v>4</v>
      </c>
      <c r="B52" s="65"/>
      <c r="C52" s="66" t="s">
        <v>2</v>
      </c>
      <c r="K52" s="60"/>
      <c r="L52" s="60"/>
      <c r="M52" s="60"/>
      <c r="N52" s="60"/>
      <c r="O52" s="60"/>
    </row>
    <row r="53" spans="1:21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1" x14ac:dyDescent="0.2">
      <c r="A54" s="26">
        <v>6</v>
      </c>
      <c r="B54" s="65"/>
      <c r="C54" s="66" t="s">
        <v>2</v>
      </c>
    </row>
    <row r="55" spans="1:21" x14ac:dyDescent="0.2">
      <c r="A55" s="26">
        <v>7</v>
      </c>
      <c r="B55" s="65"/>
      <c r="C55" s="66" t="s">
        <v>2</v>
      </c>
    </row>
    <row r="56" spans="1:21" x14ac:dyDescent="0.2">
      <c r="A56" s="26">
        <v>8</v>
      </c>
      <c r="B56" s="65"/>
      <c r="C56" s="66" t="s">
        <v>2</v>
      </c>
    </row>
    <row r="57" spans="1:21" x14ac:dyDescent="0.2">
      <c r="A57" s="26">
        <v>9</v>
      </c>
      <c r="B57" s="65"/>
      <c r="C57" s="66" t="s">
        <v>2</v>
      </c>
    </row>
    <row r="58" spans="1:21" x14ac:dyDescent="0.2">
      <c r="A58" s="26">
        <v>10</v>
      </c>
      <c r="B58" s="65"/>
      <c r="C58" s="66" t="s">
        <v>2</v>
      </c>
    </row>
    <row r="59" spans="1:21" x14ac:dyDescent="0.2">
      <c r="A59" s="26">
        <v>11</v>
      </c>
      <c r="B59" s="65"/>
      <c r="C59" s="66" t="s">
        <v>2</v>
      </c>
    </row>
    <row r="60" spans="1:21" x14ac:dyDescent="0.2">
      <c r="A60" s="26">
        <v>12</v>
      </c>
      <c r="B60" s="65"/>
      <c r="C60" s="66" t="s">
        <v>2</v>
      </c>
    </row>
    <row r="61" spans="1:21" x14ac:dyDescent="0.2">
      <c r="A61" s="26">
        <v>13</v>
      </c>
      <c r="B61" s="65"/>
      <c r="C61" s="66" t="s">
        <v>2</v>
      </c>
    </row>
    <row r="62" spans="1:21" x14ac:dyDescent="0.2">
      <c r="A62" s="26">
        <v>14</v>
      </c>
      <c r="B62" s="65"/>
      <c r="C62" s="66" t="s">
        <v>2</v>
      </c>
    </row>
    <row r="63" spans="1:21" x14ac:dyDescent="0.2">
      <c r="A63" s="26">
        <v>15</v>
      </c>
      <c r="B63" s="65"/>
      <c r="C63" s="66" t="s">
        <v>2</v>
      </c>
    </row>
    <row r="64" spans="1:21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O79"/>
  <sheetViews>
    <sheetView zoomScaleNormal="100" workbookViewId="0">
      <selection activeCell="T6" sqref="T6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78">
        <v>45627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48">
        <v>45627</v>
      </c>
      <c r="Y4" s="149"/>
      <c r="Z4" s="149"/>
      <c r="AA4" s="9"/>
      <c r="AB4" s="148">
        <v>45627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129"/>
      <c r="C8" s="21" t="s">
        <v>2</v>
      </c>
      <c r="D8" s="21"/>
      <c r="E8" s="21" t="s">
        <v>2</v>
      </c>
      <c r="F8" s="39"/>
      <c r="G8" s="23"/>
      <c r="H8" s="121"/>
      <c r="I8" s="121"/>
      <c r="J8" s="39"/>
      <c r="K8" s="20">
        <v>1</v>
      </c>
      <c r="L8" s="140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7"/>
      <c r="Y8" s="147"/>
      <c r="Z8" s="147"/>
      <c r="AA8" s="39"/>
      <c r="AB8" s="147"/>
      <c r="AC8" s="147"/>
      <c r="AD8" s="147"/>
      <c r="AE8" s="147"/>
      <c r="AF8" s="2"/>
    </row>
    <row r="9" spans="1:119" x14ac:dyDescent="0.2">
      <c r="A9" s="26">
        <v>2</v>
      </c>
      <c r="B9" s="21"/>
      <c r="C9" s="21" t="s">
        <v>2</v>
      </c>
      <c r="D9" s="1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7"/>
      <c r="Y9" s="147"/>
      <c r="Z9" s="147"/>
      <c r="AA9" s="39"/>
      <c r="AB9" s="147"/>
      <c r="AC9" s="147"/>
      <c r="AD9" s="147"/>
      <c r="AE9" s="147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123"/>
      <c r="W10" s="39"/>
      <c r="X10" s="147"/>
      <c r="Y10" s="147"/>
      <c r="Z10" s="147"/>
      <c r="AA10" s="39"/>
      <c r="AB10" s="147"/>
      <c r="AC10" s="147"/>
      <c r="AD10" s="147"/>
      <c r="AE10" s="147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32"/>
      <c r="Q11" s="27"/>
      <c r="R11" s="39"/>
      <c r="S11" s="26">
        <v>4</v>
      </c>
      <c r="T11" s="32"/>
      <c r="U11" s="90"/>
      <c r="V11" s="90"/>
      <c r="W11" s="39"/>
      <c r="X11" s="147"/>
      <c r="Y11" s="147"/>
      <c r="Z11" s="147"/>
      <c r="AA11" s="39"/>
      <c r="AB11" s="147"/>
      <c r="AC11" s="147"/>
      <c r="AD11" s="147"/>
      <c r="AE11" s="147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7"/>
      <c r="Y12" s="147"/>
      <c r="Z12" s="147"/>
      <c r="AA12" s="39"/>
      <c r="AB12" s="147"/>
      <c r="AC12" s="147"/>
      <c r="AD12" s="147"/>
      <c r="AE12" s="147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7"/>
      <c r="Y13" s="147"/>
      <c r="Z13" s="147"/>
      <c r="AA13" s="39"/>
      <c r="AB13" s="147"/>
      <c r="AC13" s="147"/>
      <c r="AD13" s="147"/>
      <c r="AE13" s="147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7"/>
      <c r="Y14" s="147"/>
      <c r="Z14" s="147"/>
      <c r="AA14" s="39"/>
      <c r="AB14" s="147"/>
      <c r="AC14" s="147"/>
      <c r="AD14" s="147"/>
      <c r="AE14" s="147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7"/>
      <c r="Y15" s="147"/>
      <c r="Z15" s="147"/>
      <c r="AA15" s="39"/>
      <c r="AB15" s="147"/>
      <c r="AC15" s="147"/>
      <c r="AD15" s="147"/>
      <c r="AE15" s="147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90"/>
      <c r="V16" s="90"/>
      <c r="W16" s="39"/>
      <c r="X16" s="147"/>
      <c r="Y16" s="147"/>
      <c r="Z16" s="147"/>
      <c r="AA16" s="39"/>
      <c r="AB16" s="147"/>
      <c r="AC16" s="147"/>
      <c r="AD16" s="147"/>
      <c r="AE16" s="147"/>
      <c r="AF16" s="2"/>
    </row>
    <row r="17" spans="1:33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112"/>
      <c r="J17" s="39"/>
      <c r="K17" s="26">
        <v>10</v>
      </c>
      <c r="L17" s="24"/>
      <c r="M17" s="24"/>
      <c r="N17" s="39"/>
      <c r="O17" s="26">
        <v>10</v>
      </c>
      <c r="P17" s="27"/>
      <c r="Q17" s="32"/>
      <c r="R17" s="39"/>
      <c r="S17" s="26">
        <v>10</v>
      </c>
      <c r="T17" s="32"/>
      <c r="U17" s="31"/>
      <c r="V17" s="31"/>
      <c r="W17" s="39"/>
      <c r="X17" s="147"/>
      <c r="Y17" s="147"/>
      <c r="Z17" s="147"/>
      <c r="AA17" s="39"/>
      <c r="AB17" s="147"/>
      <c r="AC17" s="147"/>
      <c r="AD17" s="147"/>
      <c r="AE17" s="147"/>
      <c r="AF17" s="2"/>
    </row>
    <row r="18" spans="1:33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112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7"/>
      <c r="Y18" s="147"/>
      <c r="Z18" s="147"/>
      <c r="AA18" s="39"/>
      <c r="AB18" s="147"/>
      <c r="AC18" s="147"/>
      <c r="AD18" s="147"/>
      <c r="AE18" s="147"/>
      <c r="AF18" s="2"/>
    </row>
    <row r="19" spans="1:33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112"/>
      <c r="J19" s="39"/>
      <c r="K19" s="26">
        <v>12</v>
      </c>
      <c r="L19" s="24"/>
      <c r="M19" s="24"/>
      <c r="N19" s="39"/>
      <c r="O19" s="26">
        <v>12</v>
      </c>
      <c r="P19" s="27"/>
      <c r="Q19" s="27"/>
      <c r="R19" s="39"/>
      <c r="S19" s="26">
        <v>12</v>
      </c>
      <c r="T19" s="32"/>
      <c r="U19" s="90"/>
      <c r="V19" s="90"/>
      <c r="W19" s="39"/>
      <c r="X19" s="147"/>
      <c r="Y19" s="147"/>
      <c r="Z19" s="147"/>
      <c r="AA19" s="39"/>
      <c r="AB19" s="147"/>
      <c r="AC19" s="147"/>
      <c r="AD19" s="147"/>
      <c r="AE19" s="147"/>
      <c r="AF19" s="2"/>
    </row>
    <row r="20" spans="1:33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7"/>
      <c r="Y20" s="147"/>
      <c r="Z20" s="147"/>
      <c r="AA20" s="39"/>
      <c r="AB20" s="147"/>
      <c r="AC20" s="147"/>
      <c r="AD20" s="147"/>
      <c r="AE20" s="147"/>
      <c r="AF20" s="2"/>
    </row>
    <row r="21" spans="1:33" ht="12.75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7"/>
      <c r="Y21" s="147"/>
      <c r="Z21" s="147"/>
      <c r="AA21" s="39"/>
      <c r="AB21" s="147"/>
      <c r="AC21" s="147"/>
      <c r="AD21" s="147"/>
      <c r="AE21" s="147"/>
      <c r="AF21" s="2"/>
      <c r="AG21"/>
    </row>
    <row r="22" spans="1:33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7"/>
      <c r="Y22" s="147"/>
      <c r="Z22" s="147"/>
      <c r="AA22" s="39"/>
      <c r="AB22" s="147"/>
      <c r="AC22" s="147"/>
      <c r="AD22" s="147"/>
      <c r="AE22" s="147"/>
      <c r="AF22" s="2"/>
    </row>
    <row r="23" spans="1:33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7"/>
      <c r="Y23" s="147"/>
      <c r="Z23" s="147"/>
      <c r="AA23" s="39"/>
      <c r="AB23" s="147"/>
      <c r="AC23" s="147"/>
      <c r="AD23" s="147"/>
      <c r="AE23" s="147"/>
      <c r="AF23" s="2"/>
    </row>
    <row r="24" spans="1:33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90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7"/>
      <c r="Y24" s="147"/>
      <c r="Z24" s="147"/>
      <c r="AA24" s="39"/>
      <c r="AB24" s="147"/>
      <c r="AC24" s="147"/>
      <c r="AD24" s="147"/>
      <c r="AE24" s="147"/>
      <c r="AF24" s="2"/>
    </row>
    <row r="25" spans="1:33" x14ac:dyDescent="0.2">
      <c r="A25" s="26">
        <v>18</v>
      </c>
      <c r="B25" s="21"/>
      <c r="C25" s="21" t="s">
        <v>2</v>
      </c>
      <c r="D25" s="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7"/>
      <c r="Y25" s="147"/>
      <c r="Z25" s="147"/>
      <c r="AA25" s="39"/>
      <c r="AB25" s="147"/>
      <c r="AC25" s="147"/>
      <c r="AD25" s="147"/>
      <c r="AE25" s="147"/>
      <c r="AF25" s="34"/>
    </row>
    <row r="26" spans="1:33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7"/>
      <c r="Y26" s="147"/>
      <c r="Z26" s="147"/>
      <c r="AA26" s="39"/>
      <c r="AB26" s="147"/>
      <c r="AC26" s="147"/>
      <c r="AD26" s="147"/>
      <c r="AE26" s="147"/>
      <c r="AF26" s="34"/>
    </row>
    <row r="27" spans="1:33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7"/>
      <c r="Y27" s="147"/>
      <c r="Z27" s="147"/>
      <c r="AA27" s="39"/>
      <c r="AB27" s="147"/>
      <c r="AC27" s="147"/>
      <c r="AD27" s="147"/>
      <c r="AE27" s="147"/>
      <c r="AF27" s="34"/>
    </row>
    <row r="28" spans="1:33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122"/>
      <c r="R28" s="39"/>
      <c r="S28" s="26">
        <v>21</v>
      </c>
      <c r="T28" s="32"/>
      <c r="U28" s="90"/>
      <c r="V28" s="90"/>
      <c r="W28" s="39"/>
      <c r="X28" s="147"/>
      <c r="Y28" s="147"/>
      <c r="Z28" s="147"/>
      <c r="AA28" s="39"/>
      <c r="AB28" s="147"/>
      <c r="AC28" s="147"/>
      <c r="AD28" s="147"/>
      <c r="AE28" s="147"/>
      <c r="AF28" s="2"/>
    </row>
    <row r="29" spans="1:33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32"/>
      <c r="R29" s="39"/>
      <c r="S29" s="26">
        <v>22</v>
      </c>
      <c r="T29" s="32"/>
      <c r="U29" s="90"/>
      <c r="V29" s="90"/>
      <c r="W29" s="39"/>
      <c r="X29" s="147"/>
      <c r="Y29" s="147"/>
      <c r="Z29" s="147"/>
      <c r="AA29" s="39"/>
      <c r="AB29" s="147"/>
      <c r="AC29" s="147"/>
      <c r="AD29" s="147"/>
      <c r="AE29" s="147"/>
      <c r="AF29" s="34"/>
    </row>
    <row r="30" spans="1:33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7"/>
      <c r="Y30" s="147"/>
      <c r="Z30" s="147"/>
      <c r="AA30" s="39"/>
      <c r="AB30" s="147"/>
      <c r="AC30" s="147"/>
      <c r="AD30" s="147"/>
      <c r="AE30" s="147"/>
      <c r="AF30" s="2"/>
    </row>
    <row r="31" spans="1:33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7"/>
      <c r="Y31" s="147"/>
      <c r="Z31" s="147"/>
      <c r="AA31" s="39"/>
      <c r="AB31" s="147"/>
      <c r="AC31" s="147"/>
      <c r="AD31" s="147"/>
      <c r="AE31" s="147"/>
      <c r="AF31" s="2"/>
    </row>
    <row r="32" spans="1:33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7"/>
      <c r="Y32" s="147"/>
      <c r="Z32" s="147"/>
      <c r="AA32" s="39"/>
      <c r="AB32" s="147"/>
      <c r="AC32" s="147"/>
      <c r="AD32" s="147"/>
      <c r="AE32" s="147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112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7"/>
      <c r="Y33" s="147"/>
      <c r="Z33" s="147"/>
      <c r="AA33" s="39"/>
      <c r="AB33" s="147"/>
      <c r="AC33" s="147"/>
      <c r="AD33" s="147"/>
      <c r="AE33" s="147"/>
      <c r="AF33" s="2"/>
    </row>
    <row r="34" spans="1:32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112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7"/>
      <c r="Y34" s="147"/>
      <c r="Z34" s="147"/>
      <c r="AA34" s="39"/>
      <c r="AB34" s="147"/>
      <c r="AC34" s="147"/>
      <c r="AD34" s="147"/>
      <c r="AE34" s="147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112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7"/>
      <c r="Y35" s="147"/>
      <c r="Z35" s="147"/>
      <c r="AA35" s="39"/>
      <c r="AB35" s="147"/>
      <c r="AC35" s="147"/>
      <c r="AD35" s="147"/>
      <c r="AE35" s="147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112"/>
      <c r="J36" s="39"/>
      <c r="K36" s="26">
        <v>29</v>
      </c>
      <c r="L36" s="24"/>
      <c r="M36" s="24"/>
      <c r="N36" s="39"/>
      <c r="O36" s="26">
        <v>29</v>
      </c>
      <c r="P36" s="124"/>
      <c r="Q36" s="27"/>
      <c r="R36" s="39"/>
      <c r="S36" s="26">
        <v>29</v>
      </c>
      <c r="T36" s="32"/>
      <c r="U36" s="123"/>
      <c r="V36" s="90"/>
      <c r="W36" s="39"/>
      <c r="X36" s="147"/>
      <c r="Y36" s="147"/>
      <c r="Z36" s="147"/>
      <c r="AA36" s="39"/>
      <c r="AB36" s="147"/>
      <c r="AC36" s="147"/>
      <c r="AD36" s="147"/>
      <c r="AE36" s="147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112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>
        <v>31</v>
      </c>
      <c r="B38" s="128"/>
      <c r="C38" s="21" t="s">
        <v>2</v>
      </c>
      <c r="D38" s="130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125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9">
        <v>0</v>
      </c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61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65</v>
      </c>
      <c r="U40" s="91">
        <f>MAXA(U8:U38)</f>
        <v>0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 t="e">
        <f>AVERAGE(B49:B79)</f>
        <v>#DIV/0!</v>
      </c>
      <c r="C41" s="156"/>
      <c r="D41" s="156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7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4" t="s">
        <v>50</v>
      </c>
      <c r="T42" s="175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Novembre!H45</f>
        <v>796.78439999999989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/>
      <c r="C49" s="64" t="s">
        <v>2</v>
      </c>
      <c r="L49" s="62"/>
    </row>
    <row r="50" spans="1:20" x14ac:dyDescent="0.2">
      <c r="A50" s="26">
        <v>2</v>
      </c>
      <c r="B50" s="65"/>
      <c r="C50" s="66" t="s">
        <v>2</v>
      </c>
    </row>
    <row r="51" spans="1:20" x14ac:dyDescent="0.2">
      <c r="A51" s="26">
        <v>3</v>
      </c>
      <c r="B51" s="65"/>
      <c r="C51" s="66" t="s">
        <v>2</v>
      </c>
      <c r="L51" s="1"/>
      <c r="P51" s="1"/>
      <c r="T51" s="86"/>
    </row>
    <row r="52" spans="1:20" x14ac:dyDescent="0.2">
      <c r="A52" s="26">
        <v>4</v>
      </c>
      <c r="B52" s="65"/>
      <c r="C52" s="66" t="s">
        <v>2</v>
      </c>
      <c r="K52" s="61"/>
      <c r="L52" s="60"/>
      <c r="M52" s="60"/>
      <c r="N52" s="60"/>
      <c r="O52" s="60"/>
    </row>
    <row r="53" spans="1:20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/>
      <c r="C54" s="66" t="s">
        <v>2</v>
      </c>
    </row>
    <row r="55" spans="1:20" x14ac:dyDescent="0.2">
      <c r="A55" s="26">
        <v>7</v>
      </c>
      <c r="B55" s="65"/>
      <c r="C55" s="66" t="s">
        <v>2</v>
      </c>
    </row>
    <row r="56" spans="1:20" x14ac:dyDescent="0.2">
      <c r="A56" s="26">
        <v>8</v>
      </c>
      <c r="B56" s="65"/>
      <c r="C56" s="66" t="s">
        <v>2</v>
      </c>
    </row>
    <row r="57" spans="1:20" x14ac:dyDescent="0.2">
      <c r="A57" s="26">
        <v>9</v>
      </c>
      <c r="B57" s="65"/>
      <c r="C57" s="66" t="s">
        <v>2</v>
      </c>
    </row>
    <row r="58" spans="1:20" x14ac:dyDescent="0.2">
      <c r="A58" s="26">
        <v>10</v>
      </c>
      <c r="B58" s="65"/>
      <c r="C58" s="66" t="s">
        <v>2</v>
      </c>
    </row>
    <row r="59" spans="1:20" x14ac:dyDescent="0.2">
      <c r="A59" s="26">
        <v>11</v>
      </c>
      <c r="B59" s="65"/>
      <c r="C59" s="66" t="s">
        <v>2</v>
      </c>
    </row>
    <row r="60" spans="1:20" x14ac:dyDescent="0.2">
      <c r="A60" s="26">
        <v>12</v>
      </c>
      <c r="B60" s="65"/>
      <c r="C60" s="66" t="s">
        <v>2</v>
      </c>
    </row>
    <row r="61" spans="1:20" x14ac:dyDescent="0.2">
      <c r="A61" s="26">
        <v>13</v>
      </c>
      <c r="B61" s="65"/>
      <c r="C61" s="66" t="s">
        <v>2</v>
      </c>
    </row>
    <row r="62" spans="1:20" x14ac:dyDescent="0.2">
      <c r="A62" s="26">
        <v>14</v>
      </c>
      <c r="B62" s="65"/>
      <c r="C62" s="66" t="s">
        <v>2</v>
      </c>
    </row>
    <row r="63" spans="1:20" x14ac:dyDescent="0.2">
      <c r="A63" s="26">
        <v>15</v>
      </c>
      <c r="B63" s="65"/>
      <c r="C63" s="66" t="s">
        <v>2</v>
      </c>
    </row>
    <row r="64" spans="1:20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>
        <v>31</v>
      </c>
      <c r="B79" s="67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79"/>
  <sheetViews>
    <sheetView topLeftCell="A19" workbookViewId="0">
      <selection activeCell="H37" sqref="H37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69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70</v>
      </c>
      <c r="Y4" s="149"/>
      <c r="Z4" s="149"/>
      <c r="AA4" s="9"/>
      <c r="AB4" s="148">
        <v>45323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56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-0.7</v>
      </c>
      <c r="C8" s="21" t="s">
        <v>2</v>
      </c>
      <c r="D8" s="21">
        <v>10.1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1028.2</v>
      </c>
      <c r="M8" s="125">
        <v>1034</v>
      </c>
      <c r="N8" s="39"/>
      <c r="O8" s="20">
        <v>1</v>
      </c>
      <c r="P8" s="27">
        <v>66</v>
      </c>
      <c r="Q8" s="27">
        <v>93</v>
      </c>
      <c r="R8" s="39"/>
      <c r="S8" s="20">
        <v>1</v>
      </c>
      <c r="T8" s="32" t="s">
        <v>64</v>
      </c>
      <c r="U8" s="90">
        <v>11.3</v>
      </c>
      <c r="V8" s="90">
        <v>0.5</v>
      </c>
      <c r="W8" s="39"/>
      <c r="X8" s="147" t="s">
        <v>111</v>
      </c>
      <c r="Y8" s="147"/>
      <c r="Z8" s="147"/>
      <c r="AA8" s="39"/>
      <c r="AB8" s="147" t="s">
        <v>66</v>
      </c>
      <c r="AC8" s="147"/>
      <c r="AD8" s="147"/>
      <c r="AE8" s="147"/>
      <c r="AF8" s="2"/>
    </row>
    <row r="9" spans="1:119" x14ac:dyDescent="0.2">
      <c r="A9" s="26">
        <v>2</v>
      </c>
      <c r="B9" s="128">
        <v>-1.4</v>
      </c>
      <c r="C9" s="21" t="s">
        <v>2</v>
      </c>
      <c r="D9" s="21">
        <v>16.2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1029.9000000000001</v>
      </c>
      <c r="M9" s="24">
        <v>1033.2</v>
      </c>
      <c r="N9" s="39"/>
      <c r="O9" s="26">
        <v>2</v>
      </c>
      <c r="P9" s="27">
        <v>46</v>
      </c>
      <c r="Q9" s="27">
        <v>97</v>
      </c>
      <c r="R9" s="39"/>
      <c r="S9" s="26">
        <v>2</v>
      </c>
      <c r="T9" s="32" t="s">
        <v>64</v>
      </c>
      <c r="U9" s="31">
        <v>11.3</v>
      </c>
      <c r="V9" s="31">
        <v>0.5</v>
      </c>
      <c r="W9" s="39"/>
      <c r="X9" s="147" t="s">
        <v>128</v>
      </c>
      <c r="Y9" s="147"/>
      <c r="Z9" s="147"/>
      <c r="AA9" s="39"/>
      <c r="AB9" s="147" t="s">
        <v>124</v>
      </c>
      <c r="AC9" s="147"/>
      <c r="AD9" s="147"/>
      <c r="AE9" s="147"/>
      <c r="AF9" s="2"/>
    </row>
    <row r="10" spans="1:119" x14ac:dyDescent="0.2">
      <c r="A10" s="26">
        <v>3</v>
      </c>
      <c r="B10" s="21">
        <v>1.6</v>
      </c>
      <c r="C10" s="21" t="s">
        <v>2</v>
      </c>
      <c r="D10" s="21">
        <v>18.899999999999999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1026</v>
      </c>
      <c r="M10" s="24">
        <v>1031.5</v>
      </c>
      <c r="N10" s="39"/>
      <c r="O10" s="26">
        <v>3</v>
      </c>
      <c r="P10" s="27">
        <v>43</v>
      </c>
      <c r="Q10" s="27">
        <v>90</v>
      </c>
      <c r="R10" s="39"/>
      <c r="S10" s="26">
        <v>3</v>
      </c>
      <c r="T10" s="32" t="s">
        <v>64</v>
      </c>
      <c r="U10" s="90">
        <v>9.6999999999999993</v>
      </c>
      <c r="V10" s="31">
        <v>0.8</v>
      </c>
      <c r="W10" s="39"/>
      <c r="X10" s="147"/>
      <c r="Y10" s="147"/>
      <c r="Z10" s="147"/>
      <c r="AA10" s="39"/>
      <c r="AB10" s="147" t="s">
        <v>94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2.1</v>
      </c>
      <c r="C11" s="21" t="s">
        <v>2</v>
      </c>
      <c r="D11" s="121">
        <v>20.3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1024.9000000000001</v>
      </c>
      <c r="M11" s="24">
        <v>1028</v>
      </c>
      <c r="N11" s="39"/>
      <c r="O11" s="26">
        <v>4</v>
      </c>
      <c r="P11" s="27">
        <v>36</v>
      </c>
      <c r="Q11" s="27">
        <v>94</v>
      </c>
      <c r="R11" s="39"/>
      <c r="S11" s="26">
        <v>4</v>
      </c>
      <c r="T11" s="32" t="s">
        <v>91</v>
      </c>
      <c r="U11" s="31">
        <v>14.5</v>
      </c>
      <c r="V11" s="90">
        <v>0.6</v>
      </c>
      <c r="W11" s="39"/>
      <c r="X11" s="147"/>
      <c r="Y11" s="147"/>
      <c r="Z11" s="147"/>
      <c r="AA11" s="39"/>
      <c r="AB11" s="147" t="s">
        <v>127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4</v>
      </c>
      <c r="C12" s="21" t="s">
        <v>2</v>
      </c>
      <c r="D12" s="21">
        <v>18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1023.3</v>
      </c>
      <c r="M12" s="24">
        <v>1026.7</v>
      </c>
      <c r="N12" s="39"/>
      <c r="O12" s="26">
        <v>5</v>
      </c>
      <c r="P12" s="27">
        <v>61</v>
      </c>
      <c r="Q12" s="27">
        <v>90</v>
      </c>
      <c r="R12" s="39"/>
      <c r="S12" s="26">
        <v>5</v>
      </c>
      <c r="T12" s="32" t="s">
        <v>64</v>
      </c>
      <c r="U12" s="90">
        <v>11.3</v>
      </c>
      <c r="V12" s="90">
        <v>0.8</v>
      </c>
      <c r="W12" s="39"/>
      <c r="X12" s="147"/>
      <c r="Y12" s="147"/>
      <c r="Z12" s="147"/>
      <c r="AA12" s="39"/>
      <c r="AB12" s="147" t="s">
        <v>94</v>
      </c>
      <c r="AC12" s="147"/>
      <c r="AD12" s="147"/>
      <c r="AE12" s="147"/>
      <c r="AF12" s="2"/>
    </row>
    <row r="13" spans="1:119" x14ac:dyDescent="0.2">
      <c r="A13" s="26">
        <v>6</v>
      </c>
      <c r="B13" s="21">
        <v>2.1</v>
      </c>
      <c r="C13" s="21" t="s">
        <v>2</v>
      </c>
      <c r="D13" s="21">
        <v>10.4</v>
      </c>
      <c r="E13" s="21" t="s">
        <v>2</v>
      </c>
      <c r="F13" s="39"/>
      <c r="G13" s="23"/>
      <c r="H13" s="21">
        <v>0</v>
      </c>
      <c r="I13" s="112"/>
      <c r="J13" s="39"/>
      <c r="K13" s="26">
        <v>6</v>
      </c>
      <c r="L13" s="24">
        <v>1021.1</v>
      </c>
      <c r="M13" s="24">
        <v>1026.5</v>
      </c>
      <c r="N13" s="39"/>
      <c r="O13" s="26">
        <v>6</v>
      </c>
      <c r="P13" s="27">
        <v>84</v>
      </c>
      <c r="Q13" s="32">
        <v>96</v>
      </c>
      <c r="R13" s="39"/>
      <c r="S13" s="26">
        <v>6</v>
      </c>
      <c r="T13" s="32" t="s">
        <v>131</v>
      </c>
      <c r="U13" s="90">
        <v>14.5</v>
      </c>
      <c r="V13" s="90">
        <v>0.6</v>
      </c>
      <c r="W13" s="39"/>
      <c r="X13" s="147" t="s">
        <v>129</v>
      </c>
      <c r="Y13" s="147"/>
      <c r="Z13" s="147"/>
      <c r="AA13" s="39"/>
      <c r="AB13" s="147" t="s">
        <v>130</v>
      </c>
      <c r="AC13" s="147"/>
      <c r="AD13" s="147"/>
      <c r="AE13" s="147"/>
      <c r="AF13" s="2"/>
    </row>
    <row r="14" spans="1:119" x14ac:dyDescent="0.2">
      <c r="A14" s="26">
        <v>7</v>
      </c>
      <c r="B14" s="21">
        <v>5.8</v>
      </c>
      <c r="C14" s="21" t="s">
        <v>2</v>
      </c>
      <c r="D14" s="21">
        <v>13.7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1012.6</v>
      </c>
      <c r="M14" s="24">
        <v>1021.1</v>
      </c>
      <c r="N14" s="39"/>
      <c r="O14" s="26">
        <v>7</v>
      </c>
      <c r="P14" s="75">
        <v>66</v>
      </c>
      <c r="Q14" s="27">
        <v>96</v>
      </c>
      <c r="R14" s="39"/>
      <c r="S14" s="26">
        <v>7</v>
      </c>
      <c r="T14" s="32" t="s">
        <v>54</v>
      </c>
      <c r="U14" s="90">
        <v>12.9</v>
      </c>
      <c r="V14" s="90">
        <v>0.6</v>
      </c>
      <c r="W14" s="39"/>
      <c r="X14" s="147"/>
      <c r="Y14" s="147"/>
      <c r="Z14" s="147"/>
      <c r="AA14" s="39"/>
      <c r="AB14" s="147" t="s">
        <v>66</v>
      </c>
      <c r="AC14" s="147"/>
      <c r="AD14" s="147"/>
      <c r="AE14" s="147"/>
      <c r="AF14" s="2"/>
    </row>
    <row r="15" spans="1:119" x14ac:dyDescent="0.2">
      <c r="A15" s="26">
        <v>8</v>
      </c>
      <c r="B15" s="21">
        <v>2.2999999999999998</v>
      </c>
      <c r="C15" s="21" t="s">
        <v>2</v>
      </c>
      <c r="D15" s="21">
        <v>12.2</v>
      </c>
      <c r="E15" s="21" t="s">
        <v>2</v>
      </c>
      <c r="F15" s="39"/>
      <c r="G15" s="23" t="s">
        <v>136</v>
      </c>
      <c r="H15" s="21">
        <v>1.524</v>
      </c>
      <c r="I15" s="21">
        <v>1</v>
      </c>
      <c r="J15" s="39"/>
      <c r="K15" s="26">
        <v>8</v>
      </c>
      <c r="L15" s="24">
        <v>1007.9</v>
      </c>
      <c r="M15" s="24">
        <v>1013.2</v>
      </c>
      <c r="N15" s="39"/>
      <c r="O15" s="26">
        <v>8</v>
      </c>
      <c r="P15" s="75">
        <v>73</v>
      </c>
      <c r="Q15" s="27">
        <v>96</v>
      </c>
      <c r="R15" s="39"/>
      <c r="S15" s="26">
        <v>8</v>
      </c>
      <c r="T15" s="32" t="s">
        <v>64</v>
      </c>
      <c r="U15" s="90">
        <v>12.9</v>
      </c>
      <c r="V15" s="90">
        <v>0.3</v>
      </c>
      <c r="W15" s="39"/>
      <c r="X15" s="147"/>
      <c r="Y15" s="147"/>
      <c r="Z15" s="147"/>
      <c r="AA15" s="39"/>
      <c r="AB15" s="147" t="s">
        <v>135</v>
      </c>
      <c r="AC15" s="147"/>
      <c r="AD15" s="147"/>
      <c r="AE15" s="147"/>
      <c r="AF15" s="2"/>
    </row>
    <row r="16" spans="1:119" x14ac:dyDescent="0.2">
      <c r="A16" s="26">
        <v>9</v>
      </c>
      <c r="B16" s="21">
        <v>8.3000000000000007</v>
      </c>
      <c r="C16" s="21" t="s">
        <v>2</v>
      </c>
      <c r="D16" s="21">
        <v>9</v>
      </c>
      <c r="E16" s="21" t="s">
        <v>2</v>
      </c>
      <c r="F16" s="39"/>
      <c r="G16" s="23" t="s">
        <v>137</v>
      </c>
      <c r="H16" s="21">
        <v>1.778</v>
      </c>
      <c r="I16" s="21">
        <v>0.5</v>
      </c>
      <c r="J16" s="39"/>
      <c r="K16" s="26">
        <v>9</v>
      </c>
      <c r="L16" s="24">
        <v>998.5</v>
      </c>
      <c r="M16" s="24">
        <v>1008</v>
      </c>
      <c r="N16" s="39"/>
      <c r="O16" s="26">
        <v>9</v>
      </c>
      <c r="P16" s="27">
        <v>94</v>
      </c>
      <c r="Q16" s="27">
        <v>97</v>
      </c>
      <c r="R16" s="39"/>
      <c r="S16" s="26">
        <v>9</v>
      </c>
      <c r="T16" s="32" t="s">
        <v>131</v>
      </c>
      <c r="U16" s="90">
        <v>17.7</v>
      </c>
      <c r="V16" s="90">
        <v>5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7.4</v>
      </c>
      <c r="C17" s="21" t="s">
        <v>2</v>
      </c>
      <c r="D17" s="21">
        <v>8.6</v>
      </c>
      <c r="E17" s="21" t="s">
        <v>2</v>
      </c>
      <c r="F17" s="39"/>
      <c r="G17" s="23" t="s">
        <v>106</v>
      </c>
      <c r="H17" s="31">
        <v>23.622</v>
      </c>
      <c r="I17" s="31">
        <v>6.6</v>
      </c>
      <c r="J17" s="39"/>
      <c r="K17" s="26">
        <v>10</v>
      </c>
      <c r="L17" s="24">
        <v>992.5</v>
      </c>
      <c r="M17" s="24">
        <v>998.7</v>
      </c>
      <c r="N17" s="39"/>
      <c r="O17" s="26">
        <v>10</v>
      </c>
      <c r="P17" s="27">
        <v>91</v>
      </c>
      <c r="Q17" s="122">
        <v>98</v>
      </c>
      <c r="R17" s="39"/>
      <c r="S17" s="26">
        <v>10</v>
      </c>
      <c r="T17" s="32" t="s">
        <v>90</v>
      </c>
      <c r="U17" s="31">
        <v>27.4</v>
      </c>
      <c r="V17" s="31">
        <v>8.1999999999999993</v>
      </c>
      <c r="W17" s="39"/>
      <c r="X17" s="147"/>
      <c r="Y17" s="147"/>
      <c r="Z17" s="147"/>
      <c r="AA17" s="39"/>
      <c r="AB17" s="147" t="s">
        <v>92</v>
      </c>
      <c r="AC17" s="147"/>
      <c r="AD17" s="147"/>
      <c r="AE17" s="147"/>
      <c r="AF17" s="2"/>
    </row>
    <row r="18" spans="1:32" x14ac:dyDescent="0.2">
      <c r="A18" s="26">
        <v>11</v>
      </c>
      <c r="B18" s="21">
        <v>5.3</v>
      </c>
      <c r="C18" s="21" t="s">
        <v>2</v>
      </c>
      <c r="D18" s="21">
        <v>13.3</v>
      </c>
      <c r="E18" s="21" t="s">
        <v>2</v>
      </c>
      <c r="F18" s="39"/>
      <c r="G18" s="23" t="s">
        <v>138</v>
      </c>
      <c r="H18" s="21">
        <v>2.032</v>
      </c>
      <c r="I18" s="21">
        <v>4.0999999999999996</v>
      </c>
      <c r="J18" s="39"/>
      <c r="K18" s="26">
        <v>11</v>
      </c>
      <c r="L18" s="126">
        <v>992.4</v>
      </c>
      <c r="M18" s="24">
        <v>1002.4</v>
      </c>
      <c r="N18" s="39"/>
      <c r="O18" s="26">
        <v>11</v>
      </c>
      <c r="P18" s="27">
        <v>77</v>
      </c>
      <c r="Q18" s="27">
        <v>97</v>
      </c>
      <c r="R18" s="39"/>
      <c r="S18" s="26">
        <v>11</v>
      </c>
      <c r="T18" s="32" t="s">
        <v>132</v>
      </c>
      <c r="U18" s="90">
        <v>12.9</v>
      </c>
      <c r="V18" s="90">
        <v>1.3</v>
      </c>
      <c r="W18" s="39"/>
      <c r="X18" s="147"/>
      <c r="Y18" s="147"/>
      <c r="Z18" s="147"/>
      <c r="AA18" s="39"/>
      <c r="AB18" s="147" t="s">
        <v>134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2.6</v>
      </c>
      <c r="C19" s="21" t="s">
        <v>2</v>
      </c>
      <c r="D19" s="21">
        <v>12.7</v>
      </c>
      <c r="E19" s="21" t="s">
        <v>2</v>
      </c>
      <c r="F19" s="39"/>
      <c r="G19" s="23" t="s">
        <v>139</v>
      </c>
      <c r="H19" s="21">
        <v>0.254</v>
      </c>
      <c r="I19" s="21"/>
      <c r="J19" s="39"/>
      <c r="K19" s="26">
        <v>12</v>
      </c>
      <c r="L19" s="24">
        <v>1002.8</v>
      </c>
      <c r="M19" s="24">
        <v>1014.8</v>
      </c>
      <c r="N19" s="39"/>
      <c r="O19" s="26">
        <v>12</v>
      </c>
      <c r="P19" s="27">
        <v>62</v>
      </c>
      <c r="Q19" s="27">
        <v>95</v>
      </c>
      <c r="R19" s="39"/>
      <c r="S19" s="26">
        <v>12</v>
      </c>
      <c r="T19" s="32" t="s">
        <v>131</v>
      </c>
      <c r="U19" s="90">
        <v>14.5</v>
      </c>
      <c r="V19" s="90">
        <v>1.1000000000000001</v>
      </c>
      <c r="W19" s="39"/>
      <c r="X19" s="147"/>
      <c r="Y19" s="147"/>
      <c r="Z19" s="147"/>
      <c r="AA19" s="39"/>
      <c r="AB19" s="147" t="s">
        <v>133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1.3</v>
      </c>
      <c r="C20" s="21" t="s">
        <v>2</v>
      </c>
      <c r="D20" s="21">
        <v>16.3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1014.7</v>
      </c>
      <c r="M20" s="24">
        <v>1024.5999999999999</v>
      </c>
      <c r="N20" s="39"/>
      <c r="O20" s="26">
        <v>13</v>
      </c>
      <c r="P20" s="27">
        <v>38</v>
      </c>
      <c r="Q20" s="27">
        <v>95</v>
      </c>
      <c r="R20" s="33"/>
      <c r="S20" s="26">
        <v>13</v>
      </c>
      <c r="T20" s="32" t="s">
        <v>64</v>
      </c>
      <c r="U20" s="90">
        <v>11.3</v>
      </c>
      <c r="V20" s="90">
        <v>0.5</v>
      </c>
      <c r="W20" s="39"/>
      <c r="X20" s="147" t="s">
        <v>140</v>
      </c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1.2</v>
      </c>
      <c r="C21" s="21" t="s">
        <v>2</v>
      </c>
      <c r="D21" s="21">
        <v>15.9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1024.0999999999999</v>
      </c>
      <c r="M21" s="24">
        <v>1027.8</v>
      </c>
      <c r="N21" s="39"/>
      <c r="O21" s="26">
        <v>14</v>
      </c>
      <c r="P21" s="27">
        <v>44</v>
      </c>
      <c r="Q21" s="27">
        <v>91</v>
      </c>
      <c r="R21" s="39"/>
      <c r="S21" s="26">
        <v>14</v>
      </c>
      <c r="T21" s="32" t="s">
        <v>104</v>
      </c>
      <c r="U21" s="90">
        <v>14.5</v>
      </c>
      <c r="V21" s="90">
        <v>0.6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29">
        <v>2.4</v>
      </c>
      <c r="C22" s="21" t="s">
        <v>2</v>
      </c>
      <c r="D22" s="21">
        <v>14.7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1023.6</v>
      </c>
      <c r="M22" s="24">
        <v>1027.5999999999999</v>
      </c>
      <c r="N22" s="39"/>
      <c r="O22" s="26">
        <v>15</v>
      </c>
      <c r="P22" s="27">
        <v>61</v>
      </c>
      <c r="Q22" s="27">
        <v>92</v>
      </c>
      <c r="R22" s="39"/>
      <c r="S22" s="26">
        <v>15</v>
      </c>
      <c r="T22" s="32" t="s">
        <v>91</v>
      </c>
      <c r="U22" s="90">
        <v>9.6999999999999993</v>
      </c>
      <c r="V22" s="90">
        <v>0.3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3.3</v>
      </c>
      <c r="C23" s="21" t="s">
        <v>2</v>
      </c>
      <c r="D23" s="21">
        <v>13.6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1022.8</v>
      </c>
      <c r="M23" s="24">
        <v>1026.0999999999999</v>
      </c>
      <c r="N23" s="39"/>
      <c r="O23" s="26">
        <v>16</v>
      </c>
      <c r="P23" s="27">
        <v>66</v>
      </c>
      <c r="Q23" s="27">
        <v>95</v>
      </c>
      <c r="R23" s="39"/>
      <c r="S23" s="26">
        <v>16</v>
      </c>
      <c r="T23" s="32" t="s">
        <v>91</v>
      </c>
      <c r="U23" s="31">
        <v>9.6999999999999993</v>
      </c>
      <c r="V23" s="31">
        <v>0.6</v>
      </c>
      <c r="W23" s="39"/>
      <c r="X23" s="147"/>
      <c r="Y23" s="147"/>
      <c r="Z23" s="147"/>
      <c r="AA23" s="39"/>
      <c r="AB23" s="147" t="s">
        <v>142</v>
      </c>
      <c r="AC23" s="147"/>
      <c r="AD23" s="147"/>
      <c r="AE23" s="147"/>
      <c r="AF23" s="2"/>
    </row>
    <row r="24" spans="1:32" x14ac:dyDescent="0.2">
      <c r="A24" s="26">
        <v>17</v>
      </c>
      <c r="B24" s="21">
        <v>2.1</v>
      </c>
      <c r="C24" s="21" t="s">
        <v>2</v>
      </c>
      <c r="D24" s="21">
        <v>17.3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1025.9000000000001</v>
      </c>
      <c r="M24" s="24">
        <v>1033.5999999999999</v>
      </c>
      <c r="N24" s="39"/>
      <c r="O24" s="26">
        <v>17</v>
      </c>
      <c r="P24" s="27">
        <v>53</v>
      </c>
      <c r="Q24" s="27">
        <v>96</v>
      </c>
      <c r="R24" s="39"/>
      <c r="S24" s="26">
        <v>17</v>
      </c>
      <c r="T24" s="32" t="s">
        <v>54</v>
      </c>
      <c r="U24" s="90">
        <v>11.3</v>
      </c>
      <c r="V24" s="90">
        <v>0.6</v>
      </c>
      <c r="W24" s="39"/>
      <c r="X24" s="147"/>
      <c r="Y24" s="147"/>
      <c r="Z24" s="147"/>
      <c r="AA24" s="39"/>
      <c r="AB24" s="147" t="s">
        <v>94</v>
      </c>
      <c r="AC24" s="147"/>
      <c r="AD24" s="147"/>
      <c r="AE24" s="147"/>
      <c r="AF24" s="2"/>
    </row>
    <row r="25" spans="1:32" x14ac:dyDescent="0.2">
      <c r="A25" s="26">
        <v>18</v>
      </c>
      <c r="B25" s="21">
        <v>3.8</v>
      </c>
      <c r="C25" s="21" t="s">
        <v>2</v>
      </c>
      <c r="D25" s="21">
        <v>16.3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1028.7</v>
      </c>
      <c r="M25" s="125">
        <v>1034</v>
      </c>
      <c r="N25" s="39"/>
      <c r="O25" s="26">
        <v>18</v>
      </c>
      <c r="P25" s="27">
        <v>62</v>
      </c>
      <c r="Q25" s="27">
        <v>94</v>
      </c>
      <c r="R25" s="39"/>
      <c r="S25" s="26">
        <v>18</v>
      </c>
      <c r="T25" s="32" t="s">
        <v>64</v>
      </c>
      <c r="U25" s="90">
        <v>9.6999999999999993</v>
      </c>
      <c r="V25" s="90">
        <v>0.5</v>
      </c>
      <c r="W25" s="39"/>
      <c r="X25" s="147"/>
      <c r="Y25" s="147"/>
      <c r="Z25" s="147"/>
      <c r="AA25" s="39"/>
      <c r="AB25" s="147" t="s">
        <v>143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3.9</v>
      </c>
      <c r="C26" s="21" t="s">
        <v>2</v>
      </c>
      <c r="D26" s="21">
        <v>19.100000000000001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1024.7</v>
      </c>
      <c r="M26" s="24">
        <v>1028.8</v>
      </c>
      <c r="N26" s="39"/>
      <c r="O26" s="26">
        <v>19</v>
      </c>
      <c r="P26" s="27">
        <v>52</v>
      </c>
      <c r="Q26" s="122">
        <v>98</v>
      </c>
      <c r="R26" s="39"/>
      <c r="S26" s="26">
        <v>19</v>
      </c>
      <c r="T26" s="32" t="s">
        <v>104</v>
      </c>
      <c r="U26" s="90">
        <v>20.9</v>
      </c>
      <c r="V26" s="90">
        <v>1.4</v>
      </c>
      <c r="W26" s="39"/>
      <c r="X26" s="147" t="s">
        <v>129</v>
      </c>
      <c r="Y26" s="147"/>
      <c r="Z26" s="147"/>
      <c r="AA26" s="39"/>
      <c r="AB26" s="147" t="s">
        <v>124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5.0999999999999996</v>
      </c>
      <c r="C27" s="21" t="s">
        <v>2</v>
      </c>
      <c r="D27" s="21">
        <v>18.100000000000001</v>
      </c>
      <c r="E27" s="21" t="s">
        <v>2</v>
      </c>
      <c r="F27" s="39"/>
      <c r="G27" s="23"/>
      <c r="H27" s="21">
        <v>0</v>
      </c>
      <c r="I27" s="31"/>
      <c r="J27" s="39"/>
      <c r="K27" s="26">
        <v>20</v>
      </c>
      <c r="L27" s="24">
        <v>1025.2</v>
      </c>
      <c r="M27" s="24">
        <v>1027.9000000000001</v>
      </c>
      <c r="N27" s="39"/>
      <c r="O27" s="26">
        <v>20</v>
      </c>
      <c r="P27" s="27">
        <v>40</v>
      </c>
      <c r="Q27" s="75">
        <v>91</v>
      </c>
      <c r="R27" s="39"/>
      <c r="S27" s="26">
        <v>20</v>
      </c>
      <c r="T27" s="32" t="s">
        <v>91</v>
      </c>
      <c r="U27" s="90">
        <v>19.3</v>
      </c>
      <c r="V27" s="90">
        <v>2.1</v>
      </c>
      <c r="W27" s="39"/>
      <c r="X27" s="147"/>
      <c r="Y27" s="147"/>
      <c r="Z27" s="147"/>
      <c r="AA27" s="39"/>
      <c r="AB27" s="147" t="s">
        <v>94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3.5</v>
      </c>
      <c r="C28" s="21" t="s">
        <v>2</v>
      </c>
      <c r="D28" s="21">
        <v>15.4</v>
      </c>
      <c r="E28" s="21" t="s">
        <v>2</v>
      </c>
      <c r="F28" s="39"/>
      <c r="G28" s="23"/>
      <c r="H28" s="21">
        <v>0</v>
      </c>
      <c r="I28" s="31"/>
      <c r="J28" s="39"/>
      <c r="K28" s="26">
        <v>21</v>
      </c>
      <c r="L28" s="24">
        <v>1020.3</v>
      </c>
      <c r="M28" s="24">
        <v>1028.2</v>
      </c>
      <c r="N28" s="39"/>
      <c r="O28" s="26">
        <v>21</v>
      </c>
      <c r="P28" s="27">
        <v>61</v>
      </c>
      <c r="Q28" s="27">
        <v>89</v>
      </c>
      <c r="R28" s="39"/>
      <c r="S28" s="26">
        <v>21</v>
      </c>
      <c r="T28" s="32" t="s">
        <v>91</v>
      </c>
      <c r="U28" s="90">
        <v>14.5</v>
      </c>
      <c r="V28" s="90">
        <v>1.3</v>
      </c>
      <c r="W28" s="39"/>
      <c r="X28" s="147"/>
      <c r="Y28" s="147"/>
      <c r="Z28" s="147"/>
      <c r="AA28" s="39"/>
      <c r="AB28" s="147" t="s">
        <v>141</v>
      </c>
      <c r="AC28" s="147"/>
      <c r="AD28" s="147"/>
      <c r="AE28" s="147"/>
      <c r="AF28" s="2"/>
    </row>
    <row r="29" spans="1:32" x14ac:dyDescent="0.2">
      <c r="A29" s="26">
        <v>22</v>
      </c>
      <c r="B29" s="21">
        <v>6.1</v>
      </c>
      <c r="C29" s="21" t="s">
        <v>2</v>
      </c>
      <c r="D29" s="21">
        <v>12.3</v>
      </c>
      <c r="E29" s="21" t="s">
        <v>2</v>
      </c>
      <c r="F29" s="39"/>
      <c r="G29" s="23" t="s">
        <v>136</v>
      </c>
      <c r="H29" s="21">
        <v>1.8</v>
      </c>
      <c r="I29" s="21">
        <v>2.54</v>
      </c>
      <c r="J29" s="39"/>
      <c r="K29" s="26">
        <v>22</v>
      </c>
      <c r="L29" s="24">
        <v>1002.7</v>
      </c>
      <c r="M29" s="24">
        <v>1020.2</v>
      </c>
      <c r="N29" s="39"/>
      <c r="O29" s="26">
        <v>22</v>
      </c>
      <c r="P29" s="27">
        <v>77</v>
      </c>
      <c r="Q29" s="27">
        <v>93</v>
      </c>
      <c r="R29" s="39"/>
      <c r="S29" s="26">
        <v>22</v>
      </c>
      <c r="T29" s="32" t="s">
        <v>131</v>
      </c>
      <c r="U29" s="90">
        <v>17.7</v>
      </c>
      <c r="V29" s="90">
        <v>3.4</v>
      </c>
      <c r="W29" s="39"/>
      <c r="X29" s="147"/>
      <c r="Y29" s="147"/>
      <c r="Z29" s="147"/>
      <c r="AA29" s="39"/>
      <c r="AB29" s="147" t="s">
        <v>93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4.8</v>
      </c>
      <c r="C30" s="21" t="s">
        <v>2</v>
      </c>
      <c r="D30" s="21">
        <v>12.5</v>
      </c>
      <c r="E30" s="21" t="s">
        <v>2</v>
      </c>
      <c r="F30" s="39"/>
      <c r="G30" s="23" t="s">
        <v>138</v>
      </c>
      <c r="H30" s="21">
        <v>2</v>
      </c>
      <c r="I30" s="21">
        <v>7.8739999999999997</v>
      </c>
      <c r="J30" s="39"/>
      <c r="K30" s="26">
        <v>23</v>
      </c>
      <c r="L30" s="24">
        <v>997.7</v>
      </c>
      <c r="M30" s="24">
        <v>1002.9</v>
      </c>
      <c r="N30" s="39"/>
      <c r="O30" s="26">
        <v>23</v>
      </c>
      <c r="P30" s="27">
        <v>68</v>
      </c>
      <c r="Q30" s="32">
        <v>94</v>
      </c>
      <c r="R30" s="39"/>
      <c r="S30" s="26">
        <v>23</v>
      </c>
      <c r="T30" s="32" t="s">
        <v>90</v>
      </c>
      <c r="U30" s="90">
        <v>17.7</v>
      </c>
      <c r="V30" s="90">
        <v>2.1</v>
      </c>
      <c r="W30" s="39"/>
      <c r="X30" s="147"/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3.7</v>
      </c>
      <c r="C31" s="21" t="s">
        <v>2</v>
      </c>
      <c r="D31" s="21">
        <v>10.4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1002.5</v>
      </c>
      <c r="M31" s="24">
        <v>1013.1</v>
      </c>
      <c r="N31" s="39"/>
      <c r="O31" s="26">
        <v>24</v>
      </c>
      <c r="P31" s="27">
        <v>77</v>
      </c>
      <c r="Q31" s="27">
        <v>96</v>
      </c>
      <c r="R31" s="39"/>
      <c r="S31" s="26">
        <v>24</v>
      </c>
      <c r="T31" s="32" t="s">
        <v>90</v>
      </c>
      <c r="U31" s="90">
        <v>19.3</v>
      </c>
      <c r="V31" s="90">
        <v>2.6</v>
      </c>
      <c r="W31" s="39"/>
      <c r="X31" s="147"/>
      <c r="Y31" s="147"/>
      <c r="Z31" s="147"/>
      <c r="AA31" s="39"/>
      <c r="AB31" s="147" t="s">
        <v>66</v>
      </c>
      <c r="AC31" s="147"/>
      <c r="AD31" s="147"/>
      <c r="AE31" s="147"/>
      <c r="AF31" s="2"/>
    </row>
    <row r="32" spans="1:32" x14ac:dyDescent="0.2">
      <c r="A32" s="26">
        <v>25</v>
      </c>
      <c r="B32" s="21">
        <v>5.3</v>
      </c>
      <c r="C32" s="21" t="s">
        <v>2</v>
      </c>
      <c r="D32" s="21">
        <v>12.1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1008.4</v>
      </c>
      <c r="M32" s="24">
        <v>1013.4</v>
      </c>
      <c r="N32" s="39"/>
      <c r="O32" s="26">
        <v>25</v>
      </c>
      <c r="P32" s="27">
        <v>54</v>
      </c>
      <c r="Q32" s="27">
        <v>93</v>
      </c>
      <c r="R32" s="39"/>
      <c r="S32" s="26">
        <v>25</v>
      </c>
      <c r="T32" s="32" t="s">
        <v>131</v>
      </c>
      <c r="U32" s="90">
        <v>24.1</v>
      </c>
      <c r="V32" s="90">
        <v>3.1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4</v>
      </c>
      <c r="C33" s="21" t="s">
        <v>2</v>
      </c>
      <c r="D33" s="130">
        <v>6.6</v>
      </c>
      <c r="E33" s="21" t="s">
        <v>2</v>
      </c>
      <c r="F33" s="39"/>
      <c r="G33" s="23" t="s">
        <v>106</v>
      </c>
      <c r="H33" s="21">
        <v>20.571400000000001</v>
      </c>
      <c r="I33" s="21">
        <v>4.5999999999999996</v>
      </c>
      <c r="J33" s="39"/>
      <c r="K33" s="26">
        <v>26</v>
      </c>
      <c r="L33" s="24">
        <v>1006.4</v>
      </c>
      <c r="M33" s="24">
        <v>1010.4</v>
      </c>
      <c r="N33" s="39"/>
      <c r="O33" s="26">
        <v>26</v>
      </c>
      <c r="P33" s="27">
        <v>88</v>
      </c>
      <c r="Q33" s="27">
        <v>93</v>
      </c>
      <c r="R33" s="39"/>
      <c r="S33" s="26">
        <v>26</v>
      </c>
      <c r="T33" s="32" t="s">
        <v>90</v>
      </c>
      <c r="U33" s="123">
        <v>30.6</v>
      </c>
      <c r="V33" s="123">
        <v>8.4</v>
      </c>
      <c r="W33" s="39"/>
      <c r="X33" s="147"/>
      <c r="Y33" s="147"/>
      <c r="Z33" s="147"/>
      <c r="AA33" s="39"/>
      <c r="AB33" s="147" t="s">
        <v>92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4.7</v>
      </c>
      <c r="C34" s="21" t="s">
        <v>2</v>
      </c>
      <c r="D34" s="21">
        <v>8.1</v>
      </c>
      <c r="E34" s="21" t="s">
        <v>2</v>
      </c>
      <c r="F34" s="39"/>
      <c r="G34" s="23" t="s">
        <v>145</v>
      </c>
      <c r="H34" s="121">
        <v>48.006</v>
      </c>
      <c r="I34" s="121">
        <v>21.8</v>
      </c>
      <c r="J34" s="39"/>
      <c r="K34" s="26">
        <v>27</v>
      </c>
      <c r="L34" s="24">
        <v>1008.4</v>
      </c>
      <c r="M34" s="24">
        <v>1014.3</v>
      </c>
      <c r="N34" s="39"/>
      <c r="O34" s="26">
        <v>27</v>
      </c>
      <c r="P34" s="27">
        <v>92</v>
      </c>
      <c r="Q34" s="27">
        <v>96</v>
      </c>
      <c r="R34" s="39"/>
      <c r="S34" s="26">
        <v>27</v>
      </c>
      <c r="T34" s="32" t="s">
        <v>144</v>
      </c>
      <c r="U34" s="90">
        <v>29</v>
      </c>
      <c r="V34" s="90">
        <v>5</v>
      </c>
      <c r="W34" s="39"/>
      <c r="X34" s="147"/>
      <c r="Y34" s="147"/>
      <c r="Z34" s="147"/>
      <c r="AA34" s="39"/>
      <c r="AB34" s="147" t="s">
        <v>92</v>
      </c>
      <c r="AC34" s="147"/>
      <c r="AD34" s="147"/>
      <c r="AE34" s="147"/>
      <c r="AF34" s="2"/>
    </row>
    <row r="35" spans="1:32" x14ac:dyDescent="0.2">
      <c r="A35" s="26">
        <v>28</v>
      </c>
      <c r="B35" s="21">
        <v>7.9</v>
      </c>
      <c r="C35" s="21" t="s">
        <v>2</v>
      </c>
      <c r="D35" s="21">
        <v>12.2</v>
      </c>
      <c r="E35" s="21" t="s">
        <v>2</v>
      </c>
      <c r="F35" s="39"/>
      <c r="G35" s="23" t="s">
        <v>147</v>
      </c>
      <c r="H35" s="21">
        <v>5.08</v>
      </c>
      <c r="I35" s="21">
        <v>5.9</v>
      </c>
      <c r="J35" s="39"/>
      <c r="K35" s="26">
        <v>28</v>
      </c>
      <c r="L35" s="24">
        <v>1014.3</v>
      </c>
      <c r="M35" s="24">
        <v>1021.1</v>
      </c>
      <c r="N35" s="39"/>
      <c r="O35" s="26">
        <v>28</v>
      </c>
      <c r="P35" s="27">
        <v>87</v>
      </c>
      <c r="Q35" s="27">
        <v>96</v>
      </c>
      <c r="R35" s="39"/>
      <c r="S35" s="26">
        <v>28</v>
      </c>
      <c r="T35" s="32" t="s">
        <v>90</v>
      </c>
      <c r="U35" s="90">
        <v>25.7</v>
      </c>
      <c r="V35" s="90">
        <v>3.7</v>
      </c>
      <c r="W35" s="39"/>
      <c r="X35" s="147"/>
      <c r="Y35" s="147"/>
      <c r="Z35" s="147"/>
      <c r="AA35" s="39"/>
      <c r="AB35" s="147" t="s">
        <v>92</v>
      </c>
      <c r="AC35" s="147"/>
      <c r="AD35" s="147"/>
      <c r="AE35" s="147"/>
      <c r="AF35" s="2"/>
    </row>
    <row r="36" spans="1:32" x14ac:dyDescent="0.2">
      <c r="A36" s="26">
        <v>29</v>
      </c>
      <c r="B36" s="131">
        <v>9.1</v>
      </c>
      <c r="C36" s="21"/>
      <c r="D36" s="21">
        <v>13.9</v>
      </c>
      <c r="E36" s="21"/>
      <c r="F36" s="39"/>
      <c r="G36" s="23" t="s">
        <v>147</v>
      </c>
      <c r="H36" s="21">
        <v>5.3339999999999996</v>
      </c>
      <c r="I36" s="21">
        <v>5.3</v>
      </c>
      <c r="J36" s="39"/>
      <c r="K36" s="26">
        <v>29</v>
      </c>
      <c r="L36" s="24">
        <v>1011.2</v>
      </c>
      <c r="M36" s="24">
        <v>1021</v>
      </c>
      <c r="N36" s="39"/>
      <c r="O36" s="26">
        <v>29</v>
      </c>
      <c r="P36" s="27">
        <v>76</v>
      </c>
      <c r="Q36" s="27">
        <v>95</v>
      </c>
      <c r="R36" s="39"/>
      <c r="S36" s="26">
        <v>29</v>
      </c>
      <c r="T36" s="32" t="s">
        <v>146</v>
      </c>
      <c r="U36" s="90">
        <v>22.5</v>
      </c>
      <c r="V36" s="90">
        <v>3.5</v>
      </c>
      <c r="W36" s="39"/>
      <c r="X36" s="147"/>
      <c r="Y36" s="147"/>
      <c r="Z36" s="147"/>
      <c r="AA36" s="39"/>
      <c r="AB36" s="147" t="s">
        <v>93</v>
      </c>
      <c r="AC36" s="147"/>
      <c r="AD36" s="147"/>
      <c r="AE36" s="147"/>
      <c r="AF36" s="2"/>
    </row>
    <row r="37" spans="1:32" x14ac:dyDescent="0.2">
      <c r="A37" s="26"/>
      <c r="B37" s="21"/>
      <c r="C37" s="21"/>
      <c r="D37" s="21"/>
      <c r="E37" s="21"/>
      <c r="F37" s="39"/>
      <c r="G37" s="23"/>
      <c r="H37" s="21"/>
      <c r="I37" s="21"/>
      <c r="J37" s="39"/>
      <c r="K37" s="26"/>
      <c r="L37" s="24"/>
      <c r="M37" s="24"/>
      <c r="N37" s="39"/>
      <c r="O37" s="26"/>
      <c r="P37" s="27"/>
      <c r="Q37" s="27"/>
      <c r="R37" s="39"/>
      <c r="S37" s="26"/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AVERAGE(B8:B36)</f>
        <v>3.8482758620689652</v>
      </c>
      <c r="C40" s="41" t="s">
        <v>2</v>
      </c>
      <c r="D40" s="41">
        <f>AVERAGE(D8:D36)</f>
        <v>13.731034482758622</v>
      </c>
      <c r="E40" s="42" t="s">
        <v>2</v>
      </c>
      <c r="F40" s="2"/>
      <c r="G40" s="43" t="s">
        <v>5</v>
      </c>
      <c r="H40" s="44">
        <f>SUM(H8:H37)</f>
        <v>112.0014</v>
      </c>
      <c r="I40" s="107" t="s">
        <v>61</v>
      </c>
      <c r="J40" s="2"/>
      <c r="K40" s="40" t="s">
        <v>3</v>
      </c>
      <c r="L40" s="97">
        <f>AVERAGE(L8:L35)</f>
        <v>1014.6607142857146</v>
      </c>
      <c r="M40" s="98">
        <f>AVERAGE(M8:M36)</f>
        <v>1021.1413793103449</v>
      </c>
      <c r="N40" s="2"/>
      <c r="O40" s="40" t="s">
        <v>3</v>
      </c>
      <c r="P40" s="45">
        <f>AVERAGE(P8:P35)</f>
        <v>64.964285714285708</v>
      </c>
      <c r="Q40" s="111">
        <f>AVERAGE(Q8:Q36)</f>
        <v>94.34482758620689</v>
      </c>
      <c r="R40" s="2"/>
      <c r="S40" s="80" t="s">
        <v>11</v>
      </c>
      <c r="T40" s="80" t="s">
        <v>90</v>
      </c>
      <c r="U40" s="91">
        <f>MAXA(U8:U35)</f>
        <v>30.6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AVERAGE(B49:B76)</f>
        <v>8.3071428571428587</v>
      </c>
      <c r="C41" s="156"/>
      <c r="D41" s="156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AVERAGE(L8:M8,L9:M9,L10:M10,L11:M11,L12:M12,L13:M13,L14:M14,L15:M15,L16:M16,L17:M17,L18:M18,L19:M19,L20:M20,L21:M21,L22:M22,L23:M23,L24:M24,L25:M25,L26:M26,L27:M27,L28:M28,L29:M29,L30:M30,L31:M31,L32:M32,L33:M33,L34:M34,L35:M35)</f>
        <v>1017.9035714285712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AVERAGE(P8:Q8,P9:Q9,P10:Q10,P11:Q11,P12:Q12,P13:Q13,P14:Q14,P15:Q15,P16:Q16,P17:Q17,P18:Q18,P19:Q19,P20:Q20,P21:Q21,P22:Q22,P23:Q23,P24:Q24,P25:Q25,P26:Q26,P27:Q27,P28:Q28,P29:Q29,P30:Q30,P31:Q31,P32:Q32,P33:Q33,P34:Q34,P35:Q35)</f>
        <v>79.642857142857139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MINA(B8:B36)</f>
        <v>-1.4</v>
      </c>
      <c r="C42" s="52" t="s">
        <v>2</v>
      </c>
      <c r="D42" s="52">
        <f>MAXA(D8:D36)</f>
        <v>20.3</v>
      </c>
      <c r="E42" s="53" t="s">
        <v>2</v>
      </c>
      <c r="F42" s="2"/>
      <c r="G42" s="43" t="s">
        <v>6</v>
      </c>
      <c r="H42" s="44">
        <f>MAXA(H8:H36)</f>
        <v>48.006</v>
      </c>
      <c r="I42" s="91">
        <f>MAXA(I8:I36)</f>
        <v>21.8</v>
      </c>
      <c r="J42" s="2"/>
      <c r="K42" s="51" t="s">
        <v>4</v>
      </c>
      <c r="L42" s="99">
        <f>MINA(L8:L36)</f>
        <v>992.4</v>
      </c>
      <c r="M42" s="99">
        <f>MAXA(M8:M36)</f>
        <v>1034</v>
      </c>
      <c r="N42" s="2"/>
      <c r="O42" s="51" t="s">
        <v>4</v>
      </c>
      <c r="P42" s="89">
        <f>MINA(P8:P36)</f>
        <v>36</v>
      </c>
      <c r="Q42" s="89">
        <f>MAXA(Q8:Q36)</f>
        <v>98</v>
      </c>
      <c r="R42" s="54"/>
      <c r="S42" s="174" t="s">
        <v>50</v>
      </c>
      <c r="T42" s="175"/>
      <c r="U42" s="96">
        <f>AVERAGE(U8:U35)</f>
        <v>16.282142857142858</v>
      </c>
      <c r="V42" s="96">
        <f>AVERAGE(V8:V35)</f>
        <v>2.0178571428571432</v>
      </c>
      <c r="W42" s="2"/>
      <c r="X42" s="100">
        <f>SUM(H8:H17)</f>
        <v>26.923999999999999</v>
      </c>
      <c r="Y42" s="100">
        <f>SUM(H18:H27)</f>
        <v>2.286</v>
      </c>
      <c r="Z42" s="100">
        <f>SUM(H28:H36)</f>
        <v>82.791399999999996</v>
      </c>
      <c r="AA42" s="2"/>
      <c r="AB42" s="74" t="s">
        <v>43</v>
      </c>
      <c r="AC42" s="100">
        <f>AVERAGE(B8:B17)</f>
        <v>3.15</v>
      </c>
      <c r="AD42" s="100">
        <f>AVERAGE(D8:D17)</f>
        <v>13.74</v>
      </c>
      <c r="AE42" s="100">
        <f>AVERAGE(B49:B58)</f>
        <v>7.93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Gennaio!H45</f>
        <v>36.321999999999989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3.1</v>
      </c>
      <c r="AD43" s="100">
        <f>AVERAGE(D18:D27)</f>
        <v>15.729999999999999</v>
      </c>
      <c r="AE43" s="100">
        <f>AVERAGE(B59:B68)</f>
        <v>8.870000000000001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112.0014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AVERAGE(B28:B35)</f>
        <v>5</v>
      </c>
      <c r="AD44" s="100">
        <f>AVERAGE(D28:D35)</f>
        <v>11.2</v>
      </c>
      <c r="AE44" s="100">
        <f>AVERAGE(B69:B76)</f>
        <v>8.0749999999999993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148.32339999999999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3.6</v>
      </c>
      <c r="C49" s="64" t="s">
        <v>2</v>
      </c>
      <c r="L49" s="62"/>
    </row>
    <row r="50" spans="1:20" x14ac:dyDescent="0.2">
      <c r="A50" s="26">
        <v>2</v>
      </c>
      <c r="B50" s="65">
        <v>6.2</v>
      </c>
      <c r="C50" s="66" t="s">
        <v>2</v>
      </c>
    </row>
    <row r="51" spans="1:20" x14ac:dyDescent="0.2">
      <c r="A51" s="26">
        <v>3</v>
      </c>
      <c r="B51" s="65">
        <v>8.6999999999999993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9.9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9.9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6.9</v>
      </c>
      <c r="C54" s="66" t="s">
        <v>2</v>
      </c>
    </row>
    <row r="55" spans="1:20" x14ac:dyDescent="0.2">
      <c r="A55" s="26">
        <v>7</v>
      </c>
      <c r="B55" s="65">
        <v>9.4</v>
      </c>
      <c r="C55" s="66" t="s">
        <v>2</v>
      </c>
    </row>
    <row r="56" spans="1:20" x14ac:dyDescent="0.2">
      <c r="A56" s="26">
        <v>8</v>
      </c>
      <c r="B56" s="65">
        <v>7.9</v>
      </c>
      <c r="C56" s="66" t="s">
        <v>2</v>
      </c>
    </row>
    <row r="57" spans="1:20" x14ac:dyDescent="0.2">
      <c r="A57" s="26">
        <v>9</v>
      </c>
      <c r="B57" s="65">
        <v>8.6</v>
      </c>
      <c r="C57" s="66" t="s">
        <v>2</v>
      </c>
    </row>
    <row r="58" spans="1:20" x14ac:dyDescent="0.2">
      <c r="A58" s="26">
        <v>10</v>
      </c>
      <c r="B58" s="65">
        <v>8.1999999999999993</v>
      </c>
      <c r="C58" s="66" t="s">
        <v>2</v>
      </c>
    </row>
    <row r="59" spans="1:20" x14ac:dyDescent="0.2">
      <c r="A59" s="26">
        <v>11</v>
      </c>
      <c r="B59" s="65">
        <v>8.6999999999999993</v>
      </c>
      <c r="C59" s="66" t="s">
        <v>2</v>
      </c>
    </row>
    <row r="60" spans="1:20" x14ac:dyDescent="0.2">
      <c r="A60" s="26">
        <v>12</v>
      </c>
      <c r="B60" s="65">
        <v>7.2</v>
      </c>
      <c r="C60" s="66" t="s">
        <v>2</v>
      </c>
    </row>
    <row r="61" spans="1:20" x14ac:dyDescent="0.2">
      <c r="A61" s="26">
        <v>13</v>
      </c>
      <c r="B61" s="65">
        <v>7.7</v>
      </c>
      <c r="C61" s="66" t="s">
        <v>2</v>
      </c>
    </row>
    <row r="62" spans="1:20" x14ac:dyDescent="0.2">
      <c r="A62" s="26">
        <v>14</v>
      </c>
      <c r="B62" s="65">
        <v>7.9</v>
      </c>
      <c r="C62" s="66" t="s">
        <v>2</v>
      </c>
    </row>
    <row r="63" spans="1:20" x14ac:dyDescent="0.2">
      <c r="A63" s="26">
        <v>15</v>
      </c>
      <c r="B63" s="65">
        <v>7.9</v>
      </c>
      <c r="C63" s="66" t="s">
        <v>2</v>
      </c>
    </row>
    <row r="64" spans="1:20" x14ac:dyDescent="0.2">
      <c r="A64" s="26">
        <v>16</v>
      </c>
      <c r="B64" s="65">
        <v>8.5</v>
      </c>
      <c r="C64" s="66" t="s">
        <v>2</v>
      </c>
    </row>
    <row r="65" spans="1:3" x14ac:dyDescent="0.2">
      <c r="A65" s="26">
        <v>17</v>
      </c>
      <c r="B65" s="65">
        <v>9.3000000000000007</v>
      </c>
      <c r="C65" s="66" t="s">
        <v>2</v>
      </c>
    </row>
    <row r="66" spans="1:3" x14ac:dyDescent="0.2">
      <c r="A66" s="26">
        <v>18</v>
      </c>
      <c r="B66" s="65">
        <v>9.9</v>
      </c>
      <c r="C66" s="66" t="s">
        <v>2</v>
      </c>
    </row>
    <row r="67" spans="1:3" x14ac:dyDescent="0.2">
      <c r="A67" s="26">
        <v>19</v>
      </c>
      <c r="B67" s="65">
        <v>10.7</v>
      </c>
      <c r="C67" s="66" t="s">
        <v>2</v>
      </c>
    </row>
    <row r="68" spans="1:3" x14ac:dyDescent="0.2">
      <c r="A68" s="26">
        <v>20</v>
      </c>
      <c r="B68" s="65">
        <v>10.9</v>
      </c>
      <c r="C68" s="66" t="s">
        <v>2</v>
      </c>
    </row>
    <row r="69" spans="1:3" x14ac:dyDescent="0.2">
      <c r="A69" s="26">
        <v>21</v>
      </c>
      <c r="B69" s="65">
        <v>9.6999999999999993</v>
      </c>
      <c r="C69" s="66" t="s">
        <v>2</v>
      </c>
    </row>
    <row r="70" spans="1:3" x14ac:dyDescent="0.2">
      <c r="A70" s="26">
        <v>22</v>
      </c>
      <c r="B70" s="65">
        <v>9.1999999999999993</v>
      </c>
      <c r="C70" s="66" t="s">
        <v>2</v>
      </c>
    </row>
    <row r="71" spans="1:3" x14ac:dyDescent="0.2">
      <c r="A71" s="26">
        <v>23</v>
      </c>
      <c r="B71" s="65">
        <v>8.9</v>
      </c>
      <c r="C71" s="66" t="s">
        <v>2</v>
      </c>
    </row>
    <row r="72" spans="1:3" x14ac:dyDescent="0.2">
      <c r="A72" s="26">
        <v>24</v>
      </c>
      <c r="B72" s="65">
        <v>7</v>
      </c>
      <c r="C72" s="66" t="s">
        <v>2</v>
      </c>
    </row>
    <row r="73" spans="1:3" x14ac:dyDescent="0.2">
      <c r="A73" s="26">
        <v>25</v>
      </c>
      <c r="B73" s="65">
        <v>8.3000000000000007</v>
      </c>
      <c r="C73" s="66" t="s">
        <v>2</v>
      </c>
    </row>
    <row r="74" spans="1:3" x14ac:dyDescent="0.2">
      <c r="A74" s="26">
        <v>26</v>
      </c>
      <c r="B74" s="65">
        <v>5.2</v>
      </c>
      <c r="C74" s="66" t="s">
        <v>2</v>
      </c>
    </row>
    <row r="75" spans="1:3" x14ac:dyDescent="0.2">
      <c r="A75" s="26">
        <v>27</v>
      </c>
      <c r="B75" s="65">
        <v>6.4</v>
      </c>
      <c r="C75" s="66" t="s">
        <v>2</v>
      </c>
    </row>
    <row r="76" spans="1:3" x14ac:dyDescent="0.2">
      <c r="A76" s="26">
        <v>28</v>
      </c>
      <c r="B76" s="65">
        <v>9.9</v>
      </c>
      <c r="C76" s="66" t="s">
        <v>2</v>
      </c>
    </row>
    <row r="77" spans="1:3" x14ac:dyDescent="0.2">
      <c r="A77" s="26">
        <v>29</v>
      </c>
      <c r="B77" s="65">
        <v>10.9</v>
      </c>
      <c r="C77" s="66"/>
    </row>
    <row r="78" spans="1:3" x14ac:dyDescent="0.2">
      <c r="A78" s="26"/>
      <c r="B78" s="65"/>
      <c r="C78" s="66"/>
    </row>
    <row r="79" spans="1:3" x14ac:dyDescent="0.2">
      <c r="A79" s="35"/>
      <c r="B79" s="67"/>
      <c r="C79" s="68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79"/>
  <sheetViews>
    <sheetView topLeftCell="A23" zoomScaleNormal="100" workbookViewId="0">
      <selection activeCell="X31" sqref="X31:Z3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71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72</v>
      </c>
      <c r="Y4" s="149"/>
      <c r="Z4" s="149"/>
      <c r="AA4" s="9"/>
      <c r="AB4" s="148">
        <v>45352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56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8.6999999999999993</v>
      </c>
      <c r="C8" s="21" t="s">
        <v>2</v>
      </c>
      <c r="D8" s="21">
        <v>11.1</v>
      </c>
      <c r="E8" s="21" t="s">
        <v>2</v>
      </c>
      <c r="F8" s="39"/>
      <c r="G8" s="23" t="s">
        <v>106</v>
      </c>
      <c r="H8" s="21">
        <v>12.954000000000001</v>
      </c>
      <c r="I8" s="21">
        <v>3.8</v>
      </c>
      <c r="J8" s="39"/>
      <c r="K8" s="20">
        <v>1</v>
      </c>
      <c r="L8" s="24">
        <v>1007.4</v>
      </c>
      <c r="M8" s="24">
        <v>1011.3</v>
      </c>
      <c r="N8" s="39"/>
      <c r="O8" s="20">
        <v>1</v>
      </c>
      <c r="P8" s="27">
        <v>88</v>
      </c>
      <c r="Q8" s="27">
        <v>96</v>
      </c>
      <c r="R8" s="39"/>
      <c r="S8" s="20">
        <v>1</v>
      </c>
      <c r="T8" s="32" t="s">
        <v>131</v>
      </c>
      <c r="U8" s="90">
        <v>17.7</v>
      </c>
      <c r="V8" s="90">
        <v>4</v>
      </c>
      <c r="W8" s="39"/>
      <c r="X8" s="147"/>
      <c r="Y8" s="147"/>
      <c r="Z8" s="147"/>
      <c r="AA8" s="39"/>
      <c r="AB8" s="147" t="s">
        <v>155</v>
      </c>
      <c r="AC8" s="147"/>
      <c r="AD8" s="147"/>
      <c r="AE8" s="147"/>
      <c r="AF8" s="2"/>
    </row>
    <row r="9" spans="1:119" x14ac:dyDescent="0.2">
      <c r="A9" s="26">
        <v>2</v>
      </c>
      <c r="B9" s="21">
        <v>7.9</v>
      </c>
      <c r="C9" s="21" t="s">
        <v>2</v>
      </c>
      <c r="D9" s="21">
        <v>12.3</v>
      </c>
      <c r="E9" s="21" t="s">
        <v>2</v>
      </c>
      <c r="F9" s="39"/>
      <c r="G9" s="23" t="s">
        <v>136</v>
      </c>
      <c r="H9" s="21">
        <v>1.27</v>
      </c>
      <c r="I9" s="21">
        <v>2.5</v>
      </c>
      <c r="J9" s="39"/>
      <c r="K9" s="26">
        <v>2</v>
      </c>
      <c r="L9" s="24">
        <v>1007.9</v>
      </c>
      <c r="M9" s="24">
        <v>1011.2</v>
      </c>
      <c r="N9" s="39"/>
      <c r="O9" s="26">
        <v>2</v>
      </c>
      <c r="P9" s="27">
        <v>82</v>
      </c>
      <c r="Q9" s="27">
        <v>97</v>
      </c>
      <c r="R9" s="39"/>
      <c r="S9" s="26">
        <v>2</v>
      </c>
      <c r="T9" s="32" t="s">
        <v>131</v>
      </c>
      <c r="U9" s="31">
        <v>27.4</v>
      </c>
      <c r="V9" s="31">
        <v>4.8</v>
      </c>
      <c r="W9" s="39"/>
      <c r="X9" s="147"/>
      <c r="Y9" s="147"/>
      <c r="Z9" s="147"/>
      <c r="AA9" s="39"/>
      <c r="AB9" s="147" t="s">
        <v>154</v>
      </c>
      <c r="AC9" s="147"/>
      <c r="AD9" s="147"/>
      <c r="AE9" s="147"/>
      <c r="AF9" s="2"/>
    </row>
    <row r="10" spans="1:119" x14ac:dyDescent="0.2">
      <c r="A10" s="26">
        <v>3</v>
      </c>
      <c r="B10" s="21">
        <v>6.9</v>
      </c>
      <c r="C10" s="21" t="s">
        <v>2</v>
      </c>
      <c r="D10" s="21">
        <v>10.1</v>
      </c>
      <c r="E10" s="21" t="s">
        <v>2</v>
      </c>
      <c r="F10" s="39"/>
      <c r="G10" s="23" t="s">
        <v>151</v>
      </c>
      <c r="H10" s="21">
        <v>50.545999999999999</v>
      </c>
      <c r="I10" s="21">
        <v>15.2</v>
      </c>
      <c r="J10" s="39"/>
      <c r="K10" s="26">
        <v>3</v>
      </c>
      <c r="L10" s="24">
        <v>1003.8</v>
      </c>
      <c r="M10" s="24">
        <v>1008.3</v>
      </c>
      <c r="N10" s="39"/>
      <c r="O10" s="26">
        <v>3</v>
      </c>
      <c r="P10" s="27">
        <v>84</v>
      </c>
      <c r="Q10" s="27">
        <v>96</v>
      </c>
      <c r="R10" s="39"/>
      <c r="S10" s="26">
        <v>3</v>
      </c>
      <c r="T10" s="32" t="s">
        <v>90</v>
      </c>
      <c r="U10" s="90">
        <v>40.200000000000003</v>
      </c>
      <c r="V10" s="90">
        <v>7.6</v>
      </c>
      <c r="W10" s="39"/>
      <c r="X10" s="147"/>
      <c r="Y10" s="147"/>
      <c r="Z10" s="147"/>
      <c r="AA10" s="39"/>
      <c r="AB10" s="147" t="s">
        <v>92</v>
      </c>
      <c r="AC10" s="147"/>
      <c r="AD10" s="147"/>
      <c r="AE10" s="147"/>
      <c r="AF10" s="2"/>
    </row>
    <row r="11" spans="1:119" x14ac:dyDescent="0.2">
      <c r="A11" s="26">
        <v>4</v>
      </c>
      <c r="B11" s="21">
        <v>6.4</v>
      </c>
      <c r="C11" s="21" t="s">
        <v>2</v>
      </c>
      <c r="D11" s="21">
        <v>15.1</v>
      </c>
      <c r="E11" s="21" t="s">
        <v>2</v>
      </c>
      <c r="F11" s="39"/>
      <c r="G11" s="23" t="s">
        <v>150</v>
      </c>
      <c r="H11" s="21">
        <v>9.3979999999999997</v>
      </c>
      <c r="I11" s="21">
        <v>5.6</v>
      </c>
      <c r="J11" s="39"/>
      <c r="K11" s="26">
        <v>4</v>
      </c>
      <c r="L11" s="24">
        <v>1004.6</v>
      </c>
      <c r="M11" s="24">
        <v>1013.2</v>
      </c>
      <c r="N11" s="39"/>
      <c r="O11" s="26">
        <v>4</v>
      </c>
      <c r="P11" s="27">
        <v>67</v>
      </c>
      <c r="Q11" s="27">
        <v>95</v>
      </c>
      <c r="R11" s="39"/>
      <c r="S11" s="26">
        <v>4</v>
      </c>
      <c r="T11" s="32" t="s">
        <v>91</v>
      </c>
      <c r="U11" s="90">
        <v>29</v>
      </c>
      <c r="V11" s="90">
        <v>4.3</v>
      </c>
      <c r="W11" s="39"/>
      <c r="X11" s="147"/>
      <c r="Y11" s="147"/>
      <c r="Z11" s="147"/>
      <c r="AA11" s="39"/>
      <c r="AB11" s="147" t="s">
        <v>153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5.7</v>
      </c>
      <c r="C12" s="21" t="s">
        <v>2</v>
      </c>
      <c r="D12" s="21">
        <v>16</v>
      </c>
      <c r="E12" s="21" t="s">
        <v>2</v>
      </c>
      <c r="F12" s="39"/>
      <c r="G12" s="23" t="s">
        <v>148</v>
      </c>
      <c r="H12" s="21">
        <v>4.5720000000000001</v>
      </c>
      <c r="I12" s="21">
        <v>17.8</v>
      </c>
      <c r="J12" s="39"/>
      <c r="K12" s="26">
        <v>5</v>
      </c>
      <c r="L12" s="24">
        <v>1011.1</v>
      </c>
      <c r="M12" s="24">
        <v>1014.3</v>
      </c>
      <c r="N12" s="39"/>
      <c r="O12" s="26">
        <v>5</v>
      </c>
      <c r="P12" s="27">
        <v>61</v>
      </c>
      <c r="Q12" s="27">
        <v>95</v>
      </c>
      <c r="R12" s="39"/>
      <c r="S12" s="26">
        <v>5</v>
      </c>
      <c r="T12" s="32" t="s">
        <v>54</v>
      </c>
      <c r="U12" s="90">
        <v>40.200000000000003</v>
      </c>
      <c r="V12" s="90">
        <v>4.2</v>
      </c>
      <c r="W12" s="39"/>
      <c r="X12" s="147"/>
      <c r="Y12" s="147"/>
      <c r="Z12" s="147"/>
      <c r="AA12" s="39"/>
      <c r="AB12" s="147" t="s">
        <v>135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6.4</v>
      </c>
      <c r="C13" s="21" t="s">
        <v>2</v>
      </c>
      <c r="D13" s="21">
        <v>15.2</v>
      </c>
      <c r="E13" s="21" t="s">
        <v>2</v>
      </c>
      <c r="F13" s="39"/>
      <c r="G13" s="23" t="s">
        <v>149</v>
      </c>
      <c r="H13" s="21">
        <v>0.254</v>
      </c>
      <c r="I13" s="21"/>
      <c r="J13" s="39"/>
      <c r="K13" s="26">
        <v>6</v>
      </c>
      <c r="L13" s="24">
        <v>1014</v>
      </c>
      <c r="M13" s="24">
        <v>1019.1</v>
      </c>
      <c r="N13" s="39"/>
      <c r="O13" s="26">
        <v>6</v>
      </c>
      <c r="P13" s="27">
        <v>46</v>
      </c>
      <c r="Q13" s="32">
        <v>87</v>
      </c>
      <c r="R13" s="39"/>
      <c r="S13" s="26">
        <v>6</v>
      </c>
      <c r="T13" s="32" t="s">
        <v>91</v>
      </c>
      <c r="U13" s="90">
        <v>35.4</v>
      </c>
      <c r="V13" s="90">
        <v>3.1</v>
      </c>
      <c r="W13" s="39"/>
      <c r="X13" s="147"/>
      <c r="Y13" s="147"/>
      <c r="Z13" s="147"/>
      <c r="AA13" s="39"/>
      <c r="AB13" s="147" t="s">
        <v>152</v>
      </c>
      <c r="AC13" s="147"/>
      <c r="AD13" s="147"/>
      <c r="AE13" s="147"/>
      <c r="AF13" s="2"/>
    </row>
    <row r="14" spans="1:119" x14ac:dyDescent="0.2">
      <c r="A14" s="26">
        <v>7</v>
      </c>
      <c r="B14" s="128">
        <v>1.7</v>
      </c>
      <c r="C14" s="21" t="s">
        <v>2</v>
      </c>
      <c r="D14" s="21">
        <v>15.8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1015.9</v>
      </c>
      <c r="M14" s="24">
        <v>1019.9</v>
      </c>
      <c r="N14" s="39"/>
      <c r="O14" s="26">
        <v>7</v>
      </c>
      <c r="P14" s="75">
        <v>41</v>
      </c>
      <c r="Q14" s="27">
        <v>91</v>
      </c>
      <c r="R14" s="39"/>
      <c r="S14" s="26">
        <v>7</v>
      </c>
      <c r="T14" s="32" t="s">
        <v>91</v>
      </c>
      <c r="U14" s="90">
        <v>16.100000000000001</v>
      </c>
      <c r="V14" s="90">
        <v>2.1</v>
      </c>
      <c r="W14" s="39"/>
      <c r="X14" s="147" t="s">
        <v>140</v>
      </c>
      <c r="Y14" s="147"/>
      <c r="Z14" s="147"/>
      <c r="AA14" s="39"/>
      <c r="AB14" s="147" t="s">
        <v>94</v>
      </c>
      <c r="AC14" s="147"/>
      <c r="AD14" s="147"/>
      <c r="AE14" s="147"/>
      <c r="AF14" s="2"/>
    </row>
    <row r="15" spans="1:119" x14ac:dyDescent="0.2">
      <c r="A15" s="26">
        <v>8</v>
      </c>
      <c r="B15" s="21">
        <v>5.3</v>
      </c>
      <c r="C15" s="21" t="s">
        <v>2</v>
      </c>
      <c r="D15" s="21">
        <v>8.6</v>
      </c>
      <c r="E15" s="21" t="s">
        <v>2</v>
      </c>
      <c r="F15" s="39"/>
      <c r="G15" s="23" t="s">
        <v>159</v>
      </c>
      <c r="H15" s="21">
        <v>13.715999999999999</v>
      </c>
      <c r="I15" s="121">
        <v>22.6</v>
      </c>
      <c r="J15" s="39"/>
      <c r="K15" s="26">
        <v>8</v>
      </c>
      <c r="L15" s="24">
        <v>1015</v>
      </c>
      <c r="M15" s="24">
        <v>1017.7</v>
      </c>
      <c r="N15" s="39"/>
      <c r="O15" s="26">
        <v>8</v>
      </c>
      <c r="P15" s="75">
        <v>80</v>
      </c>
      <c r="Q15" s="27">
        <v>93</v>
      </c>
      <c r="R15" s="39"/>
      <c r="S15" s="26">
        <v>8</v>
      </c>
      <c r="T15" s="32" t="s">
        <v>90</v>
      </c>
      <c r="U15" s="90">
        <v>22.5</v>
      </c>
      <c r="V15" s="90">
        <v>4.8</v>
      </c>
      <c r="W15" s="39"/>
      <c r="X15" s="147"/>
      <c r="Y15" s="147"/>
      <c r="Z15" s="147"/>
      <c r="AA15" s="39"/>
      <c r="AB15" s="147" t="s">
        <v>156</v>
      </c>
      <c r="AC15" s="147"/>
      <c r="AD15" s="147"/>
      <c r="AE15" s="147"/>
      <c r="AF15" s="2"/>
    </row>
    <row r="16" spans="1:119" x14ac:dyDescent="0.2">
      <c r="A16" s="26">
        <v>9</v>
      </c>
      <c r="B16" s="21">
        <v>5.7</v>
      </c>
      <c r="C16" s="21" t="s">
        <v>2</v>
      </c>
      <c r="D16" s="130">
        <v>7.5</v>
      </c>
      <c r="E16" s="21" t="s">
        <v>2</v>
      </c>
      <c r="F16" s="39"/>
      <c r="G16" s="23" t="s">
        <v>158</v>
      </c>
      <c r="H16" s="21">
        <v>10.667999999999999</v>
      </c>
      <c r="I16" s="21">
        <v>10.9</v>
      </c>
      <c r="J16" s="39"/>
      <c r="K16" s="26">
        <v>9</v>
      </c>
      <c r="L16" s="24">
        <v>1009</v>
      </c>
      <c r="M16" s="90">
        <v>1015.3</v>
      </c>
      <c r="N16" s="39"/>
      <c r="O16" s="26">
        <v>9</v>
      </c>
      <c r="P16" s="27">
        <v>89</v>
      </c>
      <c r="Q16" s="27">
        <v>95</v>
      </c>
      <c r="R16" s="39"/>
      <c r="S16" s="26">
        <v>9</v>
      </c>
      <c r="T16" s="32" t="s">
        <v>90</v>
      </c>
      <c r="U16" s="90">
        <v>17.7</v>
      </c>
      <c r="V16" s="90">
        <v>2.9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4.9000000000000004</v>
      </c>
      <c r="C17" s="21" t="s">
        <v>2</v>
      </c>
      <c r="D17" s="21">
        <v>11.1</v>
      </c>
      <c r="E17" s="21" t="s">
        <v>2</v>
      </c>
      <c r="F17" s="39"/>
      <c r="G17" s="23" t="s">
        <v>157</v>
      </c>
      <c r="H17" s="134">
        <v>29.463999999999999</v>
      </c>
      <c r="I17" s="21">
        <v>11.8</v>
      </c>
      <c r="J17" s="39"/>
      <c r="K17" s="26">
        <v>10</v>
      </c>
      <c r="L17" s="24">
        <v>999.1</v>
      </c>
      <c r="M17" s="24">
        <v>1009</v>
      </c>
      <c r="N17" s="39"/>
      <c r="O17" s="26">
        <v>10</v>
      </c>
      <c r="P17" s="27">
        <v>76</v>
      </c>
      <c r="Q17" s="27">
        <v>97</v>
      </c>
      <c r="R17" s="39"/>
      <c r="S17" s="26">
        <v>10</v>
      </c>
      <c r="T17" s="32" t="s">
        <v>90</v>
      </c>
      <c r="U17" s="31">
        <v>29</v>
      </c>
      <c r="V17" s="31">
        <v>5.6</v>
      </c>
      <c r="W17" s="39"/>
      <c r="X17" s="147"/>
      <c r="Y17" s="147"/>
      <c r="Z17" s="147"/>
      <c r="AA17" s="39"/>
      <c r="AB17" s="147" t="s">
        <v>161</v>
      </c>
      <c r="AC17" s="147"/>
      <c r="AD17" s="147"/>
      <c r="AE17" s="147"/>
      <c r="AF17" s="2"/>
    </row>
    <row r="18" spans="1:32" x14ac:dyDescent="0.2">
      <c r="A18" s="26">
        <v>11</v>
      </c>
      <c r="B18" s="21">
        <v>6.1</v>
      </c>
      <c r="C18" s="21" t="s">
        <v>2</v>
      </c>
      <c r="D18" s="21">
        <v>14.3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1006.8</v>
      </c>
      <c r="M18" s="24">
        <v>1012</v>
      </c>
      <c r="N18" s="39"/>
      <c r="O18" s="26">
        <v>11</v>
      </c>
      <c r="P18" s="27">
        <v>59</v>
      </c>
      <c r="Q18" s="27">
        <v>95</v>
      </c>
      <c r="R18" s="39"/>
      <c r="S18" s="26">
        <v>11</v>
      </c>
      <c r="T18" s="32" t="s">
        <v>65</v>
      </c>
      <c r="U18" s="90">
        <v>14.5</v>
      </c>
      <c r="V18" s="90">
        <v>1.6</v>
      </c>
      <c r="W18" s="39"/>
      <c r="X18" s="147"/>
      <c r="Y18" s="147"/>
      <c r="Z18" s="147"/>
      <c r="AA18" s="39"/>
      <c r="AB18" s="147" t="s">
        <v>160</v>
      </c>
      <c r="AC18" s="147"/>
      <c r="AD18" s="147"/>
      <c r="AE18" s="147"/>
      <c r="AF18" s="2"/>
    </row>
    <row r="19" spans="1:32" x14ac:dyDescent="0.2">
      <c r="A19" s="26">
        <v>12</v>
      </c>
      <c r="B19" s="21">
        <v>3.2</v>
      </c>
      <c r="C19" s="21" t="s">
        <v>2</v>
      </c>
      <c r="D19" s="21">
        <v>20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1019.9</v>
      </c>
      <c r="M19" s="24">
        <v>1017.7</v>
      </c>
      <c r="N19" s="39"/>
      <c r="O19" s="26">
        <v>12</v>
      </c>
      <c r="P19" s="27">
        <v>31</v>
      </c>
      <c r="Q19" s="27">
        <v>92</v>
      </c>
      <c r="R19" s="39"/>
      <c r="S19" s="26">
        <v>12</v>
      </c>
      <c r="T19" s="32" t="s">
        <v>54</v>
      </c>
      <c r="U19" s="90">
        <v>14.5</v>
      </c>
      <c r="V19" s="90">
        <v>1.9</v>
      </c>
      <c r="W19" s="39"/>
      <c r="X19" s="147"/>
      <c r="Y19" s="147"/>
      <c r="Z19" s="147"/>
      <c r="AA19" s="39"/>
      <c r="AB19" s="147" t="s">
        <v>94</v>
      </c>
      <c r="AC19" s="147"/>
      <c r="AD19" s="147"/>
      <c r="AE19" s="147"/>
      <c r="AF19" s="2"/>
    </row>
    <row r="20" spans="1:32" x14ac:dyDescent="0.2">
      <c r="A20" s="26">
        <v>13</v>
      </c>
      <c r="B20" s="21">
        <v>5.0999999999999996</v>
      </c>
      <c r="C20" s="21" t="s">
        <v>2</v>
      </c>
      <c r="D20" s="21">
        <v>20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1016.7</v>
      </c>
      <c r="M20" s="24">
        <v>1019.8</v>
      </c>
      <c r="N20" s="39"/>
      <c r="O20" s="26">
        <v>13</v>
      </c>
      <c r="P20" s="27">
        <v>43</v>
      </c>
      <c r="Q20" s="27">
        <v>88</v>
      </c>
      <c r="R20" s="33"/>
      <c r="S20" s="26">
        <v>13</v>
      </c>
      <c r="T20" s="32" t="s">
        <v>91</v>
      </c>
      <c r="U20" s="90">
        <v>14.5</v>
      </c>
      <c r="V20" s="90">
        <v>1.6</v>
      </c>
      <c r="W20" s="39"/>
      <c r="X20" s="147"/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5.9</v>
      </c>
      <c r="C21" s="21" t="s">
        <v>2</v>
      </c>
      <c r="D21" s="21">
        <v>18.7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1017.7</v>
      </c>
      <c r="M21" s="24">
        <v>1020.8</v>
      </c>
      <c r="N21" s="39"/>
      <c r="O21" s="26">
        <v>14</v>
      </c>
      <c r="P21" s="27">
        <v>51</v>
      </c>
      <c r="Q21" s="27">
        <v>88</v>
      </c>
      <c r="R21" s="39"/>
      <c r="S21" s="26">
        <v>14</v>
      </c>
      <c r="T21" s="32" t="s">
        <v>104</v>
      </c>
      <c r="U21" s="90">
        <v>17.7</v>
      </c>
      <c r="V21" s="90">
        <v>2.1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21">
        <v>8</v>
      </c>
      <c r="C22" s="21" t="s">
        <v>2</v>
      </c>
      <c r="D22" s="21">
        <v>18.600000000000001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1017.3</v>
      </c>
      <c r="M22" s="24">
        <v>1020.1</v>
      </c>
      <c r="N22" s="39"/>
      <c r="O22" s="26">
        <v>15</v>
      </c>
      <c r="P22" s="27">
        <v>61</v>
      </c>
      <c r="Q22" s="27">
        <v>93</v>
      </c>
      <c r="R22" s="39"/>
      <c r="S22" s="26">
        <v>15</v>
      </c>
      <c r="T22" s="32" t="s">
        <v>104</v>
      </c>
      <c r="U22" s="90">
        <v>14.5</v>
      </c>
      <c r="V22" s="90">
        <v>1.9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7.1</v>
      </c>
      <c r="C23" s="21" t="s">
        <v>2</v>
      </c>
      <c r="D23" s="21">
        <v>20.399999999999999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1019.3</v>
      </c>
      <c r="M23" s="24">
        <v>1022.8</v>
      </c>
      <c r="N23" s="39"/>
      <c r="O23" s="26">
        <v>16</v>
      </c>
      <c r="P23" s="27">
        <v>52</v>
      </c>
      <c r="Q23" s="27">
        <v>93</v>
      </c>
      <c r="R23" s="39"/>
      <c r="S23" s="26">
        <v>16</v>
      </c>
      <c r="T23" s="32" t="s">
        <v>104</v>
      </c>
      <c r="U23" s="31">
        <v>12.9</v>
      </c>
      <c r="V23" s="31">
        <v>1.6</v>
      </c>
      <c r="W23" s="39"/>
      <c r="X23" s="147"/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9.1</v>
      </c>
      <c r="C24" s="21" t="s">
        <v>2</v>
      </c>
      <c r="D24" s="21">
        <v>19.100000000000001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1020.3</v>
      </c>
      <c r="M24" s="24">
        <v>1024.5</v>
      </c>
      <c r="N24" s="39"/>
      <c r="O24" s="26">
        <v>17</v>
      </c>
      <c r="P24" s="27">
        <v>64</v>
      </c>
      <c r="Q24" s="27">
        <v>91</v>
      </c>
      <c r="R24" s="39"/>
      <c r="S24" s="26">
        <v>17</v>
      </c>
      <c r="T24" s="32" t="s">
        <v>115</v>
      </c>
      <c r="U24" s="90">
        <v>14.5</v>
      </c>
      <c r="V24" s="90">
        <v>1.6</v>
      </c>
      <c r="W24" s="39"/>
      <c r="X24" s="147"/>
      <c r="Y24" s="147"/>
      <c r="Z24" s="147"/>
      <c r="AA24" s="39"/>
      <c r="AB24" s="147" t="s">
        <v>66</v>
      </c>
      <c r="AC24" s="147"/>
      <c r="AD24" s="147"/>
      <c r="AE24" s="147"/>
      <c r="AF24" s="2"/>
    </row>
    <row r="25" spans="1:32" x14ac:dyDescent="0.2">
      <c r="A25" s="26">
        <v>18</v>
      </c>
      <c r="B25" s="21">
        <v>9.8000000000000007</v>
      </c>
      <c r="C25" s="21" t="s">
        <v>2</v>
      </c>
      <c r="D25" s="21">
        <v>19.100000000000001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1013.7</v>
      </c>
      <c r="M25" s="24">
        <v>1020.7</v>
      </c>
      <c r="N25" s="39"/>
      <c r="O25" s="26">
        <v>18</v>
      </c>
      <c r="P25" s="27">
        <v>64</v>
      </c>
      <c r="Q25" s="27">
        <v>90</v>
      </c>
      <c r="R25" s="39"/>
      <c r="S25" s="26">
        <v>18</v>
      </c>
      <c r="T25" s="32" t="s">
        <v>104</v>
      </c>
      <c r="U25" s="90">
        <v>14.5</v>
      </c>
      <c r="V25" s="90">
        <v>1.8</v>
      </c>
      <c r="W25" s="39"/>
      <c r="X25" s="147"/>
      <c r="Y25" s="147"/>
      <c r="Z25" s="147"/>
      <c r="AA25" s="39"/>
      <c r="AB25" s="147" t="s">
        <v>66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8.6999999999999993</v>
      </c>
      <c r="C26" s="21" t="s">
        <v>2</v>
      </c>
      <c r="D26" s="21">
        <v>20.3</v>
      </c>
      <c r="E26" s="21" t="s">
        <v>63</v>
      </c>
      <c r="F26" s="39"/>
      <c r="G26" s="23"/>
      <c r="H26" s="21">
        <v>0</v>
      </c>
      <c r="I26" s="121"/>
      <c r="J26" s="39"/>
      <c r="K26" s="26">
        <v>19</v>
      </c>
      <c r="L26" s="90">
        <v>1016.7</v>
      </c>
      <c r="M26" s="24">
        <v>1022.4</v>
      </c>
      <c r="N26" s="39"/>
      <c r="O26" s="26">
        <v>19</v>
      </c>
      <c r="P26" s="27">
        <v>45</v>
      </c>
      <c r="Q26" s="27">
        <v>93</v>
      </c>
      <c r="R26" s="39"/>
      <c r="S26" s="26">
        <v>19</v>
      </c>
      <c r="T26" s="32" t="s">
        <v>90</v>
      </c>
      <c r="U26" s="90">
        <v>16.100000000000001</v>
      </c>
      <c r="V26" s="90">
        <v>2.7</v>
      </c>
      <c r="W26" s="39"/>
      <c r="X26" s="147"/>
      <c r="Y26" s="147"/>
      <c r="Z26" s="147"/>
      <c r="AA26" s="39"/>
      <c r="AB26" s="147" t="s">
        <v>94</v>
      </c>
      <c r="AC26" s="147"/>
      <c r="AD26" s="147"/>
      <c r="AE26" s="147"/>
      <c r="AF26" s="34"/>
    </row>
    <row r="27" spans="1:32" x14ac:dyDescent="0.2">
      <c r="A27" s="26">
        <v>20</v>
      </c>
      <c r="B27" s="144">
        <v>10.5</v>
      </c>
      <c r="C27" s="21" t="s">
        <v>2</v>
      </c>
      <c r="D27" s="21">
        <v>17.8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1022.4</v>
      </c>
      <c r="M27" s="125">
        <v>1025.2</v>
      </c>
      <c r="N27" s="39"/>
      <c r="O27" s="26">
        <v>20</v>
      </c>
      <c r="P27" s="27">
        <v>67</v>
      </c>
      <c r="Q27" s="75">
        <v>93</v>
      </c>
      <c r="R27" s="39"/>
      <c r="S27" s="26">
        <v>20</v>
      </c>
      <c r="T27" s="32" t="s">
        <v>90</v>
      </c>
      <c r="U27" s="90">
        <v>14.5</v>
      </c>
      <c r="V27" s="90">
        <v>1.9</v>
      </c>
      <c r="W27" s="39"/>
      <c r="X27" s="147"/>
      <c r="Y27" s="147"/>
      <c r="Z27" s="147"/>
      <c r="AA27" s="39"/>
      <c r="AB27" s="147" t="s">
        <v>66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7.8</v>
      </c>
      <c r="C28" s="21" t="s">
        <v>2</v>
      </c>
      <c r="D28" s="21">
        <v>21.6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1019.7</v>
      </c>
      <c r="M28" s="24">
        <v>1025.0999999999999</v>
      </c>
      <c r="N28" s="39"/>
      <c r="O28" s="26">
        <v>21</v>
      </c>
      <c r="P28" s="27">
        <v>54</v>
      </c>
      <c r="Q28" s="27">
        <v>94</v>
      </c>
      <c r="R28" s="39"/>
      <c r="S28" s="26">
        <v>21</v>
      </c>
      <c r="T28" s="32" t="s">
        <v>64</v>
      </c>
      <c r="U28" s="90">
        <v>16.100000000000001</v>
      </c>
      <c r="V28" s="90">
        <v>1.6</v>
      </c>
      <c r="W28" s="39"/>
      <c r="X28" s="147"/>
      <c r="Y28" s="147"/>
      <c r="Z28" s="147"/>
      <c r="AA28" s="39"/>
      <c r="AB28" s="147" t="s">
        <v>94</v>
      </c>
      <c r="AC28" s="147"/>
      <c r="AD28" s="147"/>
      <c r="AE28" s="147"/>
      <c r="AF28" s="2"/>
    </row>
    <row r="29" spans="1:32" x14ac:dyDescent="0.2">
      <c r="A29" s="26">
        <v>22</v>
      </c>
      <c r="B29" s="21">
        <v>9.3000000000000007</v>
      </c>
      <c r="C29" s="21" t="s">
        <v>2</v>
      </c>
      <c r="D29" s="21">
        <v>20.8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1017.4</v>
      </c>
      <c r="M29" s="24">
        <v>1023.9</v>
      </c>
      <c r="N29" s="39"/>
      <c r="O29" s="26">
        <v>22</v>
      </c>
      <c r="P29" s="27">
        <v>60</v>
      </c>
      <c r="Q29" s="27">
        <v>93</v>
      </c>
      <c r="R29" s="39"/>
      <c r="S29" s="26">
        <v>22</v>
      </c>
      <c r="T29" s="32" t="s">
        <v>64</v>
      </c>
      <c r="U29" s="90">
        <v>25.7</v>
      </c>
      <c r="V29" s="90">
        <v>2.9</v>
      </c>
      <c r="W29" s="39"/>
      <c r="X29" s="147"/>
      <c r="Y29" s="147"/>
      <c r="Z29" s="147"/>
      <c r="AA29" s="39"/>
      <c r="AB29" s="147" t="s">
        <v>162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8.3000000000000007</v>
      </c>
      <c r="C30" s="21" t="s">
        <v>2</v>
      </c>
      <c r="D30" s="121">
        <v>22.6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1007.9</v>
      </c>
      <c r="M30" s="24">
        <v>1017.5</v>
      </c>
      <c r="N30" s="39"/>
      <c r="O30" s="26">
        <v>23</v>
      </c>
      <c r="P30" s="124">
        <v>10</v>
      </c>
      <c r="Q30" s="32">
        <v>95</v>
      </c>
      <c r="R30" s="39"/>
      <c r="S30" s="26">
        <v>23</v>
      </c>
      <c r="T30" s="32" t="s">
        <v>144</v>
      </c>
      <c r="U30" s="123">
        <v>66</v>
      </c>
      <c r="V30" s="90">
        <v>7.7</v>
      </c>
      <c r="W30" s="39"/>
      <c r="X30" s="147" t="s">
        <v>167</v>
      </c>
      <c r="Y30" s="147"/>
      <c r="Z30" s="147"/>
      <c r="AA30" s="39"/>
      <c r="AB30" s="147" t="s">
        <v>169</v>
      </c>
      <c r="AC30" s="147"/>
      <c r="AD30" s="147"/>
      <c r="AE30" s="147"/>
      <c r="AF30" s="2"/>
    </row>
    <row r="31" spans="1:32" x14ac:dyDescent="0.2">
      <c r="A31" s="26">
        <v>24</v>
      </c>
      <c r="B31" s="21">
        <v>7.5</v>
      </c>
      <c r="C31" s="21" t="s">
        <v>2</v>
      </c>
      <c r="D31" s="21">
        <v>17.600000000000001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1008</v>
      </c>
      <c r="M31" s="24">
        <v>1011.7</v>
      </c>
      <c r="N31" s="39"/>
      <c r="O31" s="26">
        <v>24</v>
      </c>
      <c r="P31" s="27">
        <v>20</v>
      </c>
      <c r="Q31" s="27">
        <v>58</v>
      </c>
      <c r="R31" s="39"/>
      <c r="S31" s="26">
        <v>24</v>
      </c>
      <c r="T31" s="32" t="s">
        <v>144</v>
      </c>
      <c r="U31" s="90">
        <v>40.200000000000003</v>
      </c>
      <c r="V31" s="123">
        <v>8.6999999999999993</v>
      </c>
      <c r="W31" s="39"/>
      <c r="X31" s="147" t="s">
        <v>166</v>
      </c>
      <c r="Y31" s="147"/>
      <c r="Z31" s="147"/>
      <c r="AA31" s="39"/>
      <c r="AB31" s="147" t="s">
        <v>94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2.9</v>
      </c>
      <c r="C32" s="21" t="s">
        <v>2</v>
      </c>
      <c r="D32" s="21">
        <v>15.1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90">
        <v>1007.2</v>
      </c>
      <c r="M32" s="24">
        <v>1011.8</v>
      </c>
      <c r="N32" s="39"/>
      <c r="O32" s="26">
        <v>25</v>
      </c>
      <c r="P32" s="27">
        <v>28</v>
      </c>
      <c r="Q32" s="27">
        <v>77</v>
      </c>
      <c r="R32" s="39"/>
      <c r="S32" s="26">
        <v>25</v>
      </c>
      <c r="T32" s="32" t="s">
        <v>91</v>
      </c>
      <c r="U32" s="90">
        <v>17.7</v>
      </c>
      <c r="V32" s="90">
        <v>1.8</v>
      </c>
      <c r="W32" s="39"/>
      <c r="X32" s="147"/>
      <c r="Y32" s="147"/>
      <c r="Z32" s="147"/>
      <c r="AA32" s="39"/>
      <c r="AB32" s="147" t="s">
        <v>168</v>
      </c>
      <c r="AC32" s="147"/>
      <c r="AD32" s="147"/>
      <c r="AE32" s="147"/>
      <c r="AF32" s="2"/>
    </row>
    <row r="33" spans="1:32" x14ac:dyDescent="0.2">
      <c r="A33" s="26">
        <v>26</v>
      </c>
      <c r="B33" s="21">
        <v>6.3</v>
      </c>
      <c r="C33" s="21" t="s">
        <v>2</v>
      </c>
      <c r="D33" s="21">
        <v>12</v>
      </c>
      <c r="E33" s="21" t="s">
        <v>2</v>
      </c>
      <c r="F33" s="39"/>
      <c r="G33" s="23" t="s">
        <v>96</v>
      </c>
      <c r="H33" s="21">
        <v>9.6519999999999992</v>
      </c>
      <c r="I33" s="21">
        <v>3.3</v>
      </c>
      <c r="J33" s="39"/>
      <c r="K33" s="26">
        <v>26</v>
      </c>
      <c r="L33" s="24">
        <v>1000.5</v>
      </c>
      <c r="M33" s="24">
        <v>1008.5</v>
      </c>
      <c r="N33" s="39"/>
      <c r="O33" s="26">
        <v>26</v>
      </c>
      <c r="P33" s="27">
        <v>43</v>
      </c>
      <c r="Q33" s="27">
        <v>94</v>
      </c>
      <c r="R33" s="39"/>
      <c r="S33" s="26">
        <v>26</v>
      </c>
      <c r="T33" s="32" t="s">
        <v>132</v>
      </c>
      <c r="U33" s="90">
        <v>25.7</v>
      </c>
      <c r="V33" s="90">
        <v>4.7</v>
      </c>
      <c r="W33" s="39"/>
      <c r="X33" s="147"/>
      <c r="Y33" s="147"/>
      <c r="Z33" s="147"/>
      <c r="AA33" s="39"/>
      <c r="AB33" s="147" t="s">
        <v>92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5.0999999999999996</v>
      </c>
      <c r="C34" s="21" t="s">
        <v>2</v>
      </c>
      <c r="D34" s="21">
        <v>12.1</v>
      </c>
      <c r="E34" s="21" t="s">
        <v>2</v>
      </c>
      <c r="F34" s="39"/>
      <c r="G34" s="23" t="s">
        <v>165</v>
      </c>
      <c r="H34" s="21">
        <v>13.208</v>
      </c>
      <c r="I34" s="21">
        <v>13</v>
      </c>
      <c r="J34" s="39"/>
      <c r="K34" s="26">
        <v>27</v>
      </c>
      <c r="L34" s="126">
        <v>993.3</v>
      </c>
      <c r="M34" s="24">
        <v>1000.5</v>
      </c>
      <c r="N34" s="39"/>
      <c r="O34" s="26">
        <v>27</v>
      </c>
      <c r="P34" s="27">
        <v>70</v>
      </c>
      <c r="Q34" s="27">
        <v>96</v>
      </c>
      <c r="R34" s="39"/>
      <c r="S34" s="26">
        <v>27</v>
      </c>
      <c r="T34" s="32" t="s">
        <v>90</v>
      </c>
      <c r="U34" s="90">
        <v>19.3</v>
      </c>
      <c r="V34" s="90">
        <v>2.4</v>
      </c>
      <c r="W34" s="39"/>
      <c r="X34" s="147"/>
      <c r="Y34" s="147"/>
      <c r="Z34" s="147"/>
      <c r="AA34" s="39"/>
      <c r="AB34" s="147" t="s">
        <v>93</v>
      </c>
      <c r="AC34" s="147"/>
      <c r="AD34" s="147"/>
      <c r="AE34" s="147"/>
      <c r="AF34" s="2"/>
    </row>
    <row r="35" spans="1:32" x14ac:dyDescent="0.2">
      <c r="A35" s="26">
        <v>28</v>
      </c>
      <c r="B35" s="21">
        <v>5.3</v>
      </c>
      <c r="C35" s="21" t="s">
        <v>2</v>
      </c>
      <c r="D35" s="21">
        <v>13.1</v>
      </c>
      <c r="E35" s="21" t="s">
        <v>2</v>
      </c>
      <c r="F35" s="39"/>
      <c r="G35" s="23" t="s">
        <v>164</v>
      </c>
      <c r="H35" s="21">
        <v>1.016</v>
      </c>
      <c r="I35" s="21">
        <v>0.3</v>
      </c>
      <c r="J35" s="39"/>
      <c r="K35" s="26">
        <v>28</v>
      </c>
      <c r="L35" s="24">
        <v>998.2</v>
      </c>
      <c r="M35" s="24">
        <v>1010.6</v>
      </c>
      <c r="N35" s="39"/>
      <c r="O35" s="26">
        <v>28</v>
      </c>
      <c r="P35" s="27">
        <v>69</v>
      </c>
      <c r="Q35" s="27">
        <v>95</v>
      </c>
      <c r="R35" s="39"/>
      <c r="S35" s="26">
        <v>28</v>
      </c>
      <c r="T35" s="32" t="s">
        <v>90</v>
      </c>
      <c r="U35" s="90">
        <v>20.9</v>
      </c>
      <c r="V35" s="90">
        <v>3.4</v>
      </c>
      <c r="W35" s="39"/>
      <c r="X35" s="147"/>
      <c r="Y35" s="147"/>
      <c r="Z35" s="147"/>
      <c r="AA35" s="39"/>
      <c r="AB35" s="147" t="s">
        <v>93</v>
      </c>
      <c r="AC35" s="147"/>
      <c r="AD35" s="147"/>
      <c r="AE35" s="147"/>
      <c r="AF35" s="2"/>
    </row>
    <row r="36" spans="1:32" x14ac:dyDescent="0.2">
      <c r="A36" s="26">
        <v>29</v>
      </c>
      <c r="B36" s="21">
        <v>7.2</v>
      </c>
      <c r="C36" s="21" t="s">
        <v>2</v>
      </c>
      <c r="D36" s="21">
        <v>10.199999999999999</v>
      </c>
      <c r="E36" s="21" t="s">
        <v>2</v>
      </c>
      <c r="F36" s="39"/>
      <c r="G36" s="23" t="s">
        <v>163</v>
      </c>
      <c r="H36" s="21">
        <v>0.76200000000000001</v>
      </c>
      <c r="I36" s="21">
        <v>2.8</v>
      </c>
      <c r="J36" s="39"/>
      <c r="K36" s="26">
        <v>29</v>
      </c>
      <c r="L36" s="24">
        <v>1010.5</v>
      </c>
      <c r="M36" s="24">
        <v>1015</v>
      </c>
      <c r="N36" s="39"/>
      <c r="O36" s="26">
        <v>29</v>
      </c>
      <c r="P36" s="27">
        <v>87</v>
      </c>
      <c r="Q36" s="27">
        <v>94</v>
      </c>
      <c r="R36" s="39"/>
      <c r="S36" s="26">
        <v>29</v>
      </c>
      <c r="T36" s="32" t="s">
        <v>90</v>
      </c>
      <c r="U36" s="90">
        <v>17.7</v>
      </c>
      <c r="V36" s="90">
        <v>2.7</v>
      </c>
      <c r="W36" s="39"/>
      <c r="X36" s="147"/>
      <c r="Y36" s="147"/>
      <c r="Z36" s="147"/>
      <c r="AA36" s="39"/>
      <c r="AB36" s="147" t="s">
        <v>93</v>
      </c>
      <c r="AC36" s="147"/>
      <c r="AD36" s="147"/>
      <c r="AE36" s="147"/>
      <c r="AF36" s="2"/>
    </row>
    <row r="37" spans="1:32" x14ac:dyDescent="0.2">
      <c r="A37" s="26">
        <v>30</v>
      </c>
      <c r="B37" s="21">
        <v>8.6999999999999993</v>
      </c>
      <c r="C37" s="21" t="s">
        <v>2</v>
      </c>
      <c r="D37" s="21">
        <v>10.3</v>
      </c>
      <c r="E37" s="21" t="s">
        <v>2</v>
      </c>
      <c r="F37" s="39"/>
      <c r="G37" s="23" t="s">
        <v>96</v>
      </c>
      <c r="H37" s="21">
        <v>6.35</v>
      </c>
      <c r="I37" s="21">
        <v>11.7</v>
      </c>
      <c r="J37" s="39"/>
      <c r="K37" s="26">
        <v>30</v>
      </c>
      <c r="L37" s="24">
        <v>1004.9</v>
      </c>
      <c r="M37" s="24">
        <v>1013.4</v>
      </c>
      <c r="N37" s="39"/>
      <c r="O37" s="26">
        <v>30</v>
      </c>
      <c r="P37" s="27">
        <v>93</v>
      </c>
      <c r="Q37" s="27">
        <v>97</v>
      </c>
      <c r="R37" s="39"/>
      <c r="S37" s="26">
        <v>30</v>
      </c>
      <c r="T37" s="32" t="s">
        <v>146</v>
      </c>
      <c r="U37" s="90">
        <v>12.9</v>
      </c>
      <c r="V37" s="90">
        <v>0.5</v>
      </c>
      <c r="W37" s="39"/>
      <c r="X37" s="147"/>
      <c r="Y37" s="147"/>
      <c r="Z37" s="147"/>
      <c r="AA37" s="39"/>
      <c r="AB37" s="147" t="s">
        <v>92</v>
      </c>
      <c r="AC37" s="147"/>
      <c r="AD37" s="147"/>
      <c r="AE37" s="147"/>
      <c r="AF37" s="2"/>
    </row>
    <row r="38" spans="1:32" x14ac:dyDescent="0.2">
      <c r="A38" s="35">
        <v>31</v>
      </c>
      <c r="B38" s="21">
        <v>8.3000000000000007</v>
      </c>
      <c r="C38" s="21" t="s">
        <v>2</v>
      </c>
      <c r="D38" s="21">
        <v>15.1</v>
      </c>
      <c r="E38" s="21" t="s">
        <v>2</v>
      </c>
      <c r="F38" s="39"/>
      <c r="G38" s="23" t="s">
        <v>170</v>
      </c>
      <c r="H38" s="21">
        <v>2.54</v>
      </c>
      <c r="I38" s="21">
        <v>4.5999999999999996</v>
      </c>
      <c r="J38" s="39"/>
      <c r="K38" s="35">
        <v>31</v>
      </c>
      <c r="L38" s="24">
        <v>1004.3</v>
      </c>
      <c r="M38" s="24">
        <v>1007.4</v>
      </c>
      <c r="N38" s="39"/>
      <c r="O38" s="35">
        <v>31</v>
      </c>
      <c r="P38" s="27">
        <v>75</v>
      </c>
      <c r="Q38" s="122">
        <v>98</v>
      </c>
      <c r="R38" s="39"/>
      <c r="S38" s="35">
        <v>31</v>
      </c>
      <c r="T38" s="32" t="s">
        <v>90</v>
      </c>
      <c r="U38" s="90">
        <v>20.9</v>
      </c>
      <c r="V38" s="90">
        <v>4.7</v>
      </c>
      <c r="W38" s="39"/>
      <c r="X38" s="147"/>
      <c r="Y38" s="147"/>
      <c r="Z38" s="147"/>
      <c r="AA38" s="39"/>
      <c r="AB38" s="147" t="s">
        <v>171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4">
        <v>1</v>
      </c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6.7677419354838726</v>
      </c>
      <c r="C40" s="41" t="s">
        <v>2</v>
      </c>
      <c r="D40" s="41">
        <f>AVERAGE(D8:D38)</f>
        <v>15.535483870967749</v>
      </c>
      <c r="E40" s="42" t="s">
        <v>2</v>
      </c>
      <c r="F40" s="2"/>
      <c r="G40" s="43" t="s">
        <v>5</v>
      </c>
      <c r="H40" s="44">
        <f>SUM(H8:H38)</f>
        <v>166.36999999999995</v>
      </c>
      <c r="I40" s="107" t="s">
        <v>61</v>
      </c>
      <c r="J40" s="2"/>
      <c r="K40" s="40" t="s">
        <v>3</v>
      </c>
      <c r="L40" s="97">
        <f>AVERAGE(L8:L38)</f>
        <v>1010.6612903225808</v>
      </c>
      <c r="M40" s="98">
        <f>AVERAGE(M8:M38)</f>
        <v>1015.8290322580647</v>
      </c>
      <c r="N40" s="2"/>
      <c r="O40" s="40" t="s">
        <v>3</v>
      </c>
      <c r="P40" s="110">
        <f>AVERAGE(P8:P38)</f>
        <v>60</v>
      </c>
      <c r="Q40" s="111">
        <f>AVERAGE(Q8:Q38)</f>
        <v>91.903225806451616</v>
      </c>
      <c r="R40" s="2"/>
      <c r="S40" s="80" t="s">
        <v>11</v>
      </c>
      <c r="T40" s="80" t="s">
        <v>90</v>
      </c>
      <c r="U40" s="91">
        <f>MAXA(U8:U38)</f>
        <v>66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AVERAGE(B49:B79)</f>
        <v>10.841935483870964</v>
      </c>
      <c r="C41" s="156"/>
      <c r="D41" s="156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AVERAGE(L8:M8,L9:M9,L10:M10,L11:M11,L12:M12,L13:M13,L14:M14,L15:M15,L16:M16,L17:M17,L18:M18,L19:M19,L20:M20,L21:M21,L22:M22,L23:M23,L24:M24,L25:M25,L26:M26,L27:M27,L28:M28,L29:M29,L30:M30,L31:M31,L32:M32,L33:M33,L34:M34,L35:M35,L36:M36,L37:M38)</f>
        <v>1013.2451612903225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AVERAGE(P8:Q8,P9:Q9,P10:Q10,P11:Q11,P12:Q12,P13:Q13,P14:Q14,P15:Q15,P16:Q16,P17:Q17,P18:Q18,P19:Q19,P20:Q20,P21:Q21,P22:Q22,P23:Q23,P24:Q24,P25:Q25,P26:Q26,P27:Q27,P28:Q28,P29:Q29,P30:Q30,P31:Q31,P32:Q32,P33:Q33,P34:Q34,P35:Q35,P36:Q36,P37:Q38)</f>
        <v>75.951612903225808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1.7</v>
      </c>
      <c r="C42" s="52" t="s">
        <v>2</v>
      </c>
      <c r="D42" s="52">
        <f>MAXA(D8:D38)</f>
        <v>22.6</v>
      </c>
      <c r="E42" s="53" t="s">
        <v>2</v>
      </c>
      <c r="F42" s="2"/>
      <c r="G42" s="43" t="s">
        <v>6</v>
      </c>
      <c r="H42" s="44">
        <f>MAXA(H8:H38)</f>
        <v>50.545999999999999</v>
      </c>
      <c r="I42" s="91">
        <f>MAXA(I8:I38)</f>
        <v>22.6</v>
      </c>
      <c r="J42" s="2"/>
      <c r="K42" s="51" t="s">
        <v>4</v>
      </c>
      <c r="L42" s="99">
        <f>MINA(L8:L38)</f>
        <v>993.3</v>
      </c>
      <c r="M42" s="99">
        <f>MAXA(M8:M38)</f>
        <v>1025.2</v>
      </c>
      <c r="N42" s="2"/>
      <c r="O42" s="51" t="s">
        <v>4</v>
      </c>
      <c r="P42" s="89">
        <f>MINA(P8:P38)</f>
        <v>10</v>
      </c>
      <c r="Q42" s="89">
        <f>MAXA(Q8:Q38)</f>
        <v>98</v>
      </c>
      <c r="R42" s="54"/>
      <c r="S42" s="174" t="s">
        <v>50</v>
      </c>
      <c r="T42" s="175"/>
      <c r="U42" s="96">
        <f>AVERAGE(U8:U38)</f>
        <v>22.790322580645164</v>
      </c>
      <c r="V42" s="96">
        <f>AVERAGE(V8:V38)</f>
        <v>3.3290322580645171</v>
      </c>
      <c r="W42" s="2"/>
      <c r="X42" s="100">
        <f>SUM(H8:H17)</f>
        <v>132.84199999999998</v>
      </c>
      <c r="Y42" s="100">
        <f>SUM(H18:H27)</f>
        <v>0</v>
      </c>
      <c r="Z42" s="100">
        <f>SUM(H28:H38)</f>
        <v>33.527999999999999</v>
      </c>
      <c r="AA42" s="2"/>
      <c r="AB42" s="74" t="s">
        <v>43</v>
      </c>
      <c r="AC42" s="100">
        <f>AVERAGE(B8:B17)</f>
        <v>5.96</v>
      </c>
      <c r="AD42" s="100">
        <f>AVERAGE(D8:D17)</f>
        <v>12.279999999999998</v>
      </c>
      <c r="AE42" s="100">
        <f>AVERAGE(B49:B58)</f>
        <v>8.6999999999999993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Febbraio!H45</f>
        <v>148.32339999999999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7.35</v>
      </c>
      <c r="AD43" s="100">
        <f>AVERAGE(D18:D27)</f>
        <v>18.830000000000002</v>
      </c>
      <c r="AE43" s="100">
        <f>AVERAGE(B59:B68)</f>
        <v>12.64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166.36999999999995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6.9727272727272727</v>
      </c>
      <c r="AD44" s="100">
        <f>AVERAGE(D28:D38)</f>
        <v>15.499999999999998</v>
      </c>
      <c r="AE44" s="100">
        <f>AVERAGE(B69:B79)</f>
        <v>11.154545454545454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314.69339999999994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9.8000000000000007</v>
      </c>
      <c r="C49" s="64" t="s">
        <v>2</v>
      </c>
      <c r="L49" s="62"/>
    </row>
    <row r="50" spans="1:20" x14ac:dyDescent="0.2">
      <c r="A50" s="26">
        <v>2</v>
      </c>
      <c r="B50" s="65">
        <v>9.6</v>
      </c>
      <c r="C50" s="66" t="s">
        <v>2</v>
      </c>
    </row>
    <row r="51" spans="1:20" x14ac:dyDescent="0.2">
      <c r="A51" s="26">
        <v>3</v>
      </c>
      <c r="B51" s="65">
        <v>8.4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10.4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9.8000000000000007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9.4</v>
      </c>
      <c r="C54" s="66" t="s">
        <v>2</v>
      </c>
    </row>
    <row r="55" spans="1:20" x14ac:dyDescent="0.2">
      <c r="A55" s="26">
        <v>7</v>
      </c>
      <c r="B55" s="65">
        <v>8.9</v>
      </c>
      <c r="C55" s="66" t="s">
        <v>2</v>
      </c>
    </row>
    <row r="56" spans="1:20" x14ac:dyDescent="0.2">
      <c r="A56" s="26">
        <v>8</v>
      </c>
      <c r="B56" s="65">
        <v>7</v>
      </c>
      <c r="C56" s="66" t="s">
        <v>2</v>
      </c>
    </row>
    <row r="57" spans="1:20" x14ac:dyDescent="0.2">
      <c r="A57" s="26">
        <v>9</v>
      </c>
      <c r="B57" s="65">
        <v>6.6</v>
      </c>
      <c r="C57" s="66" t="s">
        <v>2</v>
      </c>
    </row>
    <row r="58" spans="1:20" x14ac:dyDescent="0.2">
      <c r="A58" s="26">
        <v>10</v>
      </c>
      <c r="B58" s="65">
        <v>7.1</v>
      </c>
      <c r="C58" s="66" t="s">
        <v>2</v>
      </c>
    </row>
    <row r="59" spans="1:20" x14ac:dyDescent="0.2">
      <c r="A59" s="26">
        <v>11</v>
      </c>
      <c r="B59" s="65">
        <v>9.5</v>
      </c>
      <c r="C59" s="66" t="s">
        <v>2</v>
      </c>
    </row>
    <row r="60" spans="1:20" x14ac:dyDescent="0.2">
      <c r="A60" s="26">
        <v>12</v>
      </c>
      <c r="B60" s="65">
        <v>11.3</v>
      </c>
      <c r="C60" s="66" t="s">
        <v>2</v>
      </c>
    </row>
    <row r="61" spans="1:20" x14ac:dyDescent="0.2">
      <c r="A61" s="26">
        <v>13</v>
      </c>
      <c r="B61" s="65">
        <v>12</v>
      </c>
      <c r="C61" s="66" t="s">
        <v>2</v>
      </c>
    </row>
    <row r="62" spans="1:20" x14ac:dyDescent="0.2">
      <c r="A62" s="26">
        <v>14</v>
      </c>
      <c r="B62" s="65">
        <v>12</v>
      </c>
      <c r="C62" s="66" t="s">
        <v>2</v>
      </c>
    </row>
    <row r="63" spans="1:20" x14ac:dyDescent="0.2">
      <c r="A63" s="26">
        <v>15</v>
      </c>
      <c r="B63" s="65">
        <v>13</v>
      </c>
      <c r="C63" s="66" t="s">
        <v>2</v>
      </c>
    </row>
    <row r="64" spans="1:20" x14ac:dyDescent="0.2">
      <c r="A64" s="26">
        <v>16</v>
      </c>
      <c r="B64" s="65">
        <v>13.7</v>
      </c>
      <c r="C64" s="66" t="s">
        <v>2</v>
      </c>
    </row>
    <row r="65" spans="1:3" x14ac:dyDescent="0.2">
      <c r="A65" s="26">
        <v>17</v>
      </c>
      <c r="B65" s="65">
        <v>13.5</v>
      </c>
      <c r="C65" s="66" t="s">
        <v>2</v>
      </c>
    </row>
    <row r="66" spans="1:3" x14ac:dyDescent="0.2">
      <c r="A66" s="26">
        <v>18</v>
      </c>
      <c r="B66" s="65">
        <v>13.8</v>
      </c>
      <c r="C66" s="66" t="s">
        <v>2</v>
      </c>
    </row>
    <row r="67" spans="1:3" x14ac:dyDescent="0.2">
      <c r="A67" s="26">
        <v>19</v>
      </c>
      <c r="B67" s="65">
        <v>14.2</v>
      </c>
      <c r="C67" s="66" t="s">
        <v>2</v>
      </c>
    </row>
    <row r="68" spans="1:3" x14ac:dyDescent="0.2">
      <c r="A68" s="26">
        <v>20</v>
      </c>
      <c r="B68" s="65">
        <v>13.4</v>
      </c>
      <c r="C68" s="66" t="s">
        <v>2</v>
      </c>
    </row>
    <row r="69" spans="1:3" x14ac:dyDescent="0.2">
      <c r="A69" s="26">
        <v>21</v>
      </c>
      <c r="B69" s="65">
        <v>14.7</v>
      </c>
      <c r="C69" s="66" t="s">
        <v>2</v>
      </c>
    </row>
    <row r="70" spans="1:3" x14ac:dyDescent="0.2">
      <c r="A70" s="26">
        <v>22</v>
      </c>
      <c r="B70" s="65">
        <v>14.6</v>
      </c>
      <c r="C70" s="66" t="s">
        <v>2</v>
      </c>
    </row>
    <row r="71" spans="1:3" x14ac:dyDescent="0.2">
      <c r="A71" s="26">
        <v>23</v>
      </c>
      <c r="B71" s="65">
        <v>14.8</v>
      </c>
      <c r="C71" s="66" t="s">
        <v>2</v>
      </c>
    </row>
    <row r="72" spans="1:3" x14ac:dyDescent="0.2">
      <c r="A72" s="26">
        <v>24</v>
      </c>
      <c r="B72" s="65">
        <v>13.8</v>
      </c>
      <c r="C72" s="66" t="s">
        <v>2</v>
      </c>
    </row>
    <row r="73" spans="1:3" x14ac:dyDescent="0.2">
      <c r="A73" s="26">
        <v>25</v>
      </c>
      <c r="B73" s="65">
        <v>10.7</v>
      </c>
      <c r="C73" s="66" t="s">
        <v>2</v>
      </c>
    </row>
    <row r="74" spans="1:3" x14ac:dyDescent="0.2">
      <c r="A74" s="26">
        <v>26</v>
      </c>
      <c r="B74" s="65">
        <v>7.9</v>
      </c>
      <c r="C74" s="66" t="s">
        <v>2</v>
      </c>
    </row>
    <row r="75" spans="1:3" x14ac:dyDescent="0.2">
      <c r="A75" s="26">
        <v>27</v>
      </c>
      <c r="B75" s="65">
        <v>7.4</v>
      </c>
      <c r="C75" s="66" t="s">
        <v>2</v>
      </c>
    </row>
    <row r="76" spans="1:3" x14ac:dyDescent="0.2">
      <c r="A76" s="26">
        <v>28</v>
      </c>
      <c r="B76" s="65">
        <v>9</v>
      </c>
      <c r="C76" s="66" t="s">
        <v>2</v>
      </c>
    </row>
    <row r="77" spans="1:3" x14ac:dyDescent="0.2">
      <c r="A77" s="26">
        <v>29</v>
      </c>
      <c r="B77" s="65">
        <v>8.9</v>
      </c>
      <c r="C77" s="66" t="s">
        <v>2</v>
      </c>
    </row>
    <row r="78" spans="1:3" x14ac:dyDescent="0.2">
      <c r="A78" s="26">
        <v>30</v>
      </c>
      <c r="B78" s="65">
        <v>9.6</v>
      </c>
      <c r="C78" s="66" t="s">
        <v>2</v>
      </c>
    </row>
    <row r="79" spans="1:3" x14ac:dyDescent="0.2">
      <c r="A79" s="35">
        <v>31</v>
      </c>
      <c r="B79" s="67">
        <v>11.3</v>
      </c>
      <c r="C79" s="68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  <ignoredErrors>
    <ignoredError sqref="H40 H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79"/>
  <sheetViews>
    <sheetView topLeftCell="A25" workbookViewId="0">
      <selection activeCell="I34" sqref="I34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73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74</v>
      </c>
      <c r="Y4" s="149"/>
      <c r="Z4" s="149"/>
      <c r="AA4" s="9"/>
      <c r="AB4" s="150" t="s">
        <v>74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56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8.8000000000000007</v>
      </c>
      <c r="C8" s="21" t="s">
        <v>2</v>
      </c>
      <c r="D8" s="21">
        <v>21.1</v>
      </c>
      <c r="E8" s="21" t="s">
        <v>2</v>
      </c>
      <c r="F8" s="39"/>
      <c r="G8" s="23" t="s">
        <v>172</v>
      </c>
      <c r="H8" s="121">
        <v>13.208</v>
      </c>
      <c r="I8" s="121">
        <v>9.9</v>
      </c>
      <c r="J8" s="39"/>
      <c r="K8" s="20">
        <v>1</v>
      </c>
      <c r="L8" s="126">
        <v>999.3</v>
      </c>
      <c r="M8" s="24">
        <v>1009.2</v>
      </c>
      <c r="N8" s="39"/>
      <c r="O8" s="20">
        <v>1</v>
      </c>
      <c r="P8" s="27">
        <v>26</v>
      </c>
      <c r="Q8" s="122">
        <v>97</v>
      </c>
      <c r="R8" s="39"/>
      <c r="S8" s="20">
        <v>1</v>
      </c>
      <c r="T8" s="32" t="s">
        <v>90</v>
      </c>
      <c r="U8" s="90">
        <v>29</v>
      </c>
      <c r="V8" s="90">
        <v>5.6</v>
      </c>
      <c r="W8" s="39"/>
      <c r="X8" s="147"/>
      <c r="Y8" s="147"/>
      <c r="Z8" s="147"/>
      <c r="AA8" s="39"/>
      <c r="AB8" s="147" t="s">
        <v>173</v>
      </c>
      <c r="AC8" s="147"/>
      <c r="AD8" s="147"/>
      <c r="AE8" s="147"/>
      <c r="AF8" s="2"/>
    </row>
    <row r="9" spans="1:119" x14ac:dyDescent="0.2">
      <c r="A9" s="26">
        <v>2</v>
      </c>
      <c r="B9" s="21">
        <v>5.8</v>
      </c>
      <c r="C9" s="21" t="s">
        <v>2</v>
      </c>
      <c r="D9" s="21">
        <v>21.2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1009.2</v>
      </c>
      <c r="M9" s="24">
        <v>1016.3</v>
      </c>
      <c r="N9" s="39"/>
      <c r="O9" s="26">
        <v>2</v>
      </c>
      <c r="P9" s="27">
        <v>26</v>
      </c>
      <c r="Q9" s="27">
        <v>92</v>
      </c>
      <c r="R9" s="39"/>
      <c r="S9" s="26">
        <v>2</v>
      </c>
      <c r="T9" s="32" t="s">
        <v>64</v>
      </c>
      <c r="U9" s="31">
        <v>19.3</v>
      </c>
      <c r="V9" s="31">
        <v>2.9</v>
      </c>
      <c r="W9" s="39"/>
      <c r="X9" s="147"/>
      <c r="Y9" s="147"/>
      <c r="Z9" s="147"/>
      <c r="AA9" s="39"/>
      <c r="AB9" s="147" t="s">
        <v>94</v>
      </c>
      <c r="AC9" s="147"/>
      <c r="AD9" s="147"/>
      <c r="AE9" s="147"/>
      <c r="AF9" s="2"/>
    </row>
    <row r="10" spans="1:119" x14ac:dyDescent="0.2">
      <c r="A10" s="26">
        <v>3</v>
      </c>
      <c r="B10" s="21">
        <v>10.9</v>
      </c>
      <c r="C10" s="21" t="s">
        <v>2</v>
      </c>
      <c r="D10" s="21">
        <v>17.8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1015.2</v>
      </c>
      <c r="M10" s="24">
        <v>1019.9</v>
      </c>
      <c r="N10" s="39"/>
      <c r="O10" s="26">
        <v>3</v>
      </c>
      <c r="P10" s="27">
        <v>57</v>
      </c>
      <c r="Q10" s="27">
        <v>82</v>
      </c>
      <c r="R10" s="39"/>
      <c r="S10" s="26">
        <v>3</v>
      </c>
      <c r="T10" s="32" t="s">
        <v>131</v>
      </c>
      <c r="U10" s="90">
        <v>25.7</v>
      </c>
      <c r="V10" s="90">
        <v>4.8</v>
      </c>
      <c r="W10" s="39"/>
      <c r="X10" s="147"/>
      <c r="Y10" s="147"/>
      <c r="Z10" s="147"/>
      <c r="AA10" s="39"/>
      <c r="AB10" s="147" t="s">
        <v>174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8.9</v>
      </c>
      <c r="C11" s="21" t="s">
        <v>2</v>
      </c>
      <c r="D11" s="21">
        <v>19.600000000000001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1019.4</v>
      </c>
      <c r="M11" s="24">
        <v>1022.6</v>
      </c>
      <c r="N11" s="39"/>
      <c r="O11" s="26">
        <v>4</v>
      </c>
      <c r="P11" s="27">
        <v>61</v>
      </c>
      <c r="Q11" s="27">
        <v>92</v>
      </c>
      <c r="R11" s="39"/>
      <c r="S11" s="26">
        <v>4</v>
      </c>
      <c r="T11" s="32" t="s">
        <v>91</v>
      </c>
      <c r="U11" s="90">
        <v>14.5</v>
      </c>
      <c r="V11" s="90">
        <v>2.2999999999999998</v>
      </c>
      <c r="W11" s="39"/>
      <c r="X11" s="147"/>
      <c r="Y11" s="147"/>
      <c r="Z11" s="147"/>
      <c r="AA11" s="39"/>
      <c r="AB11" s="147" t="s">
        <v>175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11.1</v>
      </c>
      <c r="C12" s="21" t="s">
        <v>2</v>
      </c>
      <c r="D12" s="21">
        <v>20.2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1022.5</v>
      </c>
      <c r="M12" s="24">
        <v>1025.7</v>
      </c>
      <c r="N12" s="39"/>
      <c r="O12" s="26">
        <v>5</v>
      </c>
      <c r="P12" s="27">
        <v>60</v>
      </c>
      <c r="Q12" s="27">
        <v>91</v>
      </c>
      <c r="R12" s="39"/>
      <c r="S12" s="26">
        <v>5</v>
      </c>
      <c r="T12" s="32" t="s">
        <v>104</v>
      </c>
      <c r="U12" s="90">
        <v>14.5</v>
      </c>
      <c r="V12" s="90">
        <v>1.8</v>
      </c>
      <c r="W12" s="39"/>
      <c r="X12" s="147"/>
      <c r="Y12" s="147"/>
      <c r="Z12" s="147"/>
      <c r="AA12" s="39"/>
      <c r="AB12" s="147" t="s">
        <v>175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10.8</v>
      </c>
      <c r="C13" s="21" t="s">
        <v>2</v>
      </c>
      <c r="D13" s="21">
        <v>22.8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1023</v>
      </c>
      <c r="M13" s="24">
        <v>1026.7</v>
      </c>
      <c r="N13" s="39"/>
      <c r="O13" s="26">
        <v>6</v>
      </c>
      <c r="P13" s="27">
        <v>57</v>
      </c>
      <c r="Q13" s="32">
        <v>92</v>
      </c>
      <c r="R13" s="39"/>
      <c r="S13" s="26">
        <v>6</v>
      </c>
      <c r="T13" s="32" t="s">
        <v>104</v>
      </c>
      <c r="U13" s="90">
        <v>17.7</v>
      </c>
      <c r="V13" s="90">
        <v>1.8</v>
      </c>
      <c r="W13" s="39"/>
      <c r="X13" s="147"/>
      <c r="Y13" s="147"/>
      <c r="Z13" s="147"/>
      <c r="AA13" s="39"/>
      <c r="AB13" s="147" t="s">
        <v>94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12.5</v>
      </c>
      <c r="C14" s="21" t="s">
        <v>2</v>
      </c>
      <c r="D14" s="21">
        <v>23.1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1020.2</v>
      </c>
      <c r="M14" s="24">
        <v>1025</v>
      </c>
      <c r="N14" s="39"/>
      <c r="O14" s="26">
        <v>7</v>
      </c>
      <c r="P14" s="75">
        <v>58</v>
      </c>
      <c r="Q14" s="27">
        <v>86</v>
      </c>
      <c r="R14" s="39"/>
      <c r="S14" s="26">
        <v>7</v>
      </c>
      <c r="T14" s="32" t="s">
        <v>64</v>
      </c>
      <c r="U14" s="90">
        <v>12.9</v>
      </c>
      <c r="V14" s="90">
        <v>1.3</v>
      </c>
      <c r="W14" s="39"/>
      <c r="X14" s="147"/>
      <c r="Y14" s="147"/>
      <c r="Z14" s="147"/>
      <c r="AA14" s="39"/>
      <c r="AB14" s="147" t="s">
        <v>175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13.6</v>
      </c>
      <c r="C15" s="21" t="s">
        <v>2</v>
      </c>
      <c r="D15" s="21">
        <v>24.8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1016.4</v>
      </c>
      <c r="M15" s="24">
        <v>1020.7</v>
      </c>
      <c r="N15" s="39"/>
      <c r="O15" s="26">
        <v>8</v>
      </c>
      <c r="P15" s="75">
        <v>57</v>
      </c>
      <c r="Q15" s="27">
        <v>93</v>
      </c>
      <c r="R15" s="39"/>
      <c r="S15" s="26">
        <v>8</v>
      </c>
      <c r="T15" s="32" t="s">
        <v>91</v>
      </c>
      <c r="U15" s="90">
        <v>16.100000000000001</v>
      </c>
      <c r="V15" s="90">
        <v>1.6</v>
      </c>
      <c r="W15" s="39"/>
      <c r="X15" s="147"/>
      <c r="Y15" s="147"/>
      <c r="Z15" s="147"/>
      <c r="AA15" s="39"/>
      <c r="AB15" s="147" t="s">
        <v>174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11.3</v>
      </c>
      <c r="C16" s="21" t="s">
        <v>2</v>
      </c>
      <c r="D16" s="21">
        <v>19.600000000000001</v>
      </c>
      <c r="E16" s="21" t="s">
        <v>2</v>
      </c>
      <c r="F16" s="39"/>
      <c r="G16" s="23" t="s">
        <v>178</v>
      </c>
      <c r="H16" s="21">
        <v>9.1440000000000001</v>
      </c>
      <c r="I16" s="21">
        <v>5.0999999999999996</v>
      </c>
      <c r="J16" s="39"/>
      <c r="K16" s="26">
        <v>9</v>
      </c>
      <c r="L16" s="24">
        <v>1015.5</v>
      </c>
      <c r="M16" s="24">
        <v>1018.6</v>
      </c>
      <c r="N16" s="39"/>
      <c r="O16" s="26">
        <v>9</v>
      </c>
      <c r="P16" s="27">
        <v>58</v>
      </c>
      <c r="Q16" s="27">
        <v>93</v>
      </c>
      <c r="R16" s="39"/>
      <c r="S16" s="26">
        <v>9</v>
      </c>
      <c r="T16" s="32" t="s">
        <v>131</v>
      </c>
      <c r="U16" s="90">
        <v>20.9</v>
      </c>
      <c r="V16" s="90">
        <v>3.5</v>
      </c>
      <c r="W16" s="39"/>
      <c r="X16" s="147"/>
      <c r="Y16" s="147"/>
      <c r="Z16" s="147"/>
      <c r="AA16" s="39"/>
      <c r="AB16" s="147" t="s">
        <v>92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8.8000000000000007</v>
      </c>
      <c r="C17" s="21" t="s">
        <v>2</v>
      </c>
      <c r="D17" s="21">
        <v>14.9</v>
      </c>
      <c r="E17" s="21" t="s">
        <v>2</v>
      </c>
      <c r="F17" s="39"/>
      <c r="G17" s="23" t="s">
        <v>177</v>
      </c>
      <c r="H17" s="31">
        <v>5.5880000000000001</v>
      </c>
      <c r="I17" s="31">
        <v>4.5999999999999996</v>
      </c>
      <c r="J17" s="39"/>
      <c r="K17" s="26">
        <v>10</v>
      </c>
      <c r="L17" s="24">
        <v>1017.5</v>
      </c>
      <c r="M17" s="24">
        <v>1028.7</v>
      </c>
      <c r="N17" s="39"/>
      <c r="O17" s="26">
        <v>10</v>
      </c>
      <c r="P17" s="27">
        <v>61</v>
      </c>
      <c r="Q17" s="27">
        <v>93</v>
      </c>
      <c r="R17" s="39"/>
      <c r="S17" s="26">
        <v>10</v>
      </c>
      <c r="T17" s="32" t="s">
        <v>64</v>
      </c>
      <c r="U17" s="31">
        <v>16.100000000000001</v>
      </c>
      <c r="V17" s="31">
        <v>1.4</v>
      </c>
      <c r="W17" s="39"/>
      <c r="X17" s="147"/>
      <c r="Y17" s="147"/>
      <c r="Z17" s="147"/>
      <c r="AA17" s="39"/>
      <c r="AB17" s="147" t="s">
        <v>179</v>
      </c>
      <c r="AC17" s="147"/>
      <c r="AD17" s="147"/>
      <c r="AE17" s="147"/>
      <c r="AF17" s="2"/>
    </row>
    <row r="18" spans="1:32" x14ac:dyDescent="0.2">
      <c r="A18" s="26">
        <v>11</v>
      </c>
      <c r="B18" s="21">
        <v>10.5</v>
      </c>
      <c r="C18" s="21" t="s">
        <v>2</v>
      </c>
      <c r="D18" s="21">
        <v>23.6</v>
      </c>
      <c r="E18" s="21" t="s">
        <v>2</v>
      </c>
      <c r="F18" s="39"/>
      <c r="G18" s="23" t="s">
        <v>138</v>
      </c>
      <c r="H18" s="21">
        <v>0.50800000000000001</v>
      </c>
      <c r="I18" s="21">
        <v>0.3</v>
      </c>
      <c r="J18" s="39"/>
      <c r="K18" s="26">
        <v>11</v>
      </c>
      <c r="L18" s="24">
        <v>1028.5999999999999</v>
      </c>
      <c r="M18" s="24">
        <v>1031.2</v>
      </c>
      <c r="N18" s="39"/>
      <c r="O18" s="26">
        <v>11</v>
      </c>
      <c r="P18" s="27">
        <v>52</v>
      </c>
      <c r="Q18" s="27">
        <v>95</v>
      </c>
      <c r="R18" s="39"/>
      <c r="S18" s="26">
        <v>11</v>
      </c>
      <c r="T18" s="32" t="s">
        <v>91</v>
      </c>
      <c r="U18" s="90">
        <v>16.100000000000001</v>
      </c>
      <c r="V18" s="90">
        <v>1.9</v>
      </c>
      <c r="W18" s="39"/>
      <c r="X18" s="147"/>
      <c r="Y18" s="147"/>
      <c r="Z18" s="147"/>
      <c r="AA18" s="39"/>
      <c r="AB18" s="147" t="s">
        <v>180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11.3</v>
      </c>
      <c r="C19" s="21" t="s">
        <v>2</v>
      </c>
      <c r="D19" s="21">
        <v>26.4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1027.5999999999999</v>
      </c>
      <c r="M19" s="125">
        <v>1032.5</v>
      </c>
      <c r="N19" s="39"/>
      <c r="O19" s="26">
        <v>12</v>
      </c>
      <c r="P19" s="27">
        <v>40</v>
      </c>
      <c r="Q19" s="27">
        <v>92</v>
      </c>
      <c r="R19" s="39"/>
      <c r="S19" s="26">
        <v>12</v>
      </c>
      <c r="T19" s="32" t="s">
        <v>107</v>
      </c>
      <c r="U19" s="90">
        <v>14.5</v>
      </c>
      <c r="V19" s="90">
        <v>1.4</v>
      </c>
      <c r="W19" s="39"/>
      <c r="X19" s="147"/>
      <c r="Y19" s="147"/>
      <c r="Z19" s="147"/>
      <c r="AA19" s="39"/>
      <c r="AB19" s="147" t="s">
        <v>94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12.8</v>
      </c>
      <c r="C20" s="21" t="s">
        <v>2</v>
      </c>
      <c r="D20" s="21">
        <v>28.1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1025.8</v>
      </c>
      <c r="M20" s="24">
        <v>1030.4000000000001</v>
      </c>
      <c r="N20" s="39"/>
      <c r="O20" s="26">
        <v>13</v>
      </c>
      <c r="P20" s="27">
        <v>56</v>
      </c>
      <c r="Q20" s="27">
        <v>91</v>
      </c>
      <c r="R20" s="33"/>
      <c r="S20" s="26">
        <v>13</v>
      </c>
      <c r="T20" s="32" t="s">
        <v>54</v>
      </c>
      <c r="U20" s="90">
        <v>12.9</v>
      </c>
      <c r="V20" s="90">
        <v>1.4</v>
      </c>
      <c r="W20" s="39"/>
      <c r="X20" s="147"/>
      <c r="Y20" s="147"/>
      <c r="Z20" s="147"/>
      <c r="AA20" s="39"/>
      <c r="AB20" s="147" t="s">
        <v>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13.9</v>
      </c>
      <c r="C21" s="21" t="s">
        <v>2</v>
      </c>
      <c r="D21" s="121">
        <v>28.8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1019.2</v>
      </c>
      <c r="M21" s="24">
        <v>1027.3</v>
      </c>
      <c r="N21" s="39"/>
      <c r="O21" s="26">
        <v>14</v>
      </c>
      <c r="P21" s="27">
        <v>42</v>
      </c>
      <c r="Q21" s="27">
        <v>93</v>
      </c>
      <c r="R21" s="39"/>
      <c r="S21" s="26">
        <v>14</v>
      </c>
      <c r="T21" s="32" t="s">
        <v>104</v>
      </c>
      <c r="U21" s="90">
        <v>19.3</v>
      </c>
      <c r="V21" s="90">
        <v>1.9</v>
      </c>
      <c r="W21" s="39"/>
      <c r="X21" s="147"/>
      <c r="Y21" s="147"/>
      <c r="Z21" s="147"/>
      <c r="AA21" s="39"/>
      <c r="AB21" s="147" t="s">
        <v>94</v>
      </c>
      <c r="AC21" s="147"/>
      <c r="AD21" s="147"/>
      <c r="AE21" s="147"/>
      <c r="AF21" s="2"/>
    </row>
    <row r="22" spans="1:32" x14ac:dyDescent="0.2">
      <c r="A22" s="26">
        <v>15</v>
      </c>
      <c r="B22" s="145">
        <v>14.2</v>
      </c>
      <c r="C22" s="21" t="s">
        <v>2</v>
      </c>
      <c r="D22" s="21">
        <v>23.9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1007.2</v>
      </c>
      <c r="M22" s="24">
        <v>1019.4</v>
      </c>
      <c r="N22" s="39"/>
      <c r="O22" s="26">
        <v>15</v>
      </c>
      <c r="P22" s="27">
        <v>62</v>
      </c>
      <c r="Q22" s="27">
        <v>85</v>
      </c>
      <c r="R22" s="39"/>
      <c r="S22" s="26">
        <v>15</v>
      </c>
      <c r="T22" s="32" t="s">
        <v>91</v>
      </c>
      <c r="U22" s="90">
        <v>14.5</v>
      </c>
      <c r="V22" s="90">
        <v>2.1</v>
      </c>
      <c r="W22" s="39"/>
      <c r="X22" s="147"/>
      <c r="Y22" s="147"/>
      <c r="Z22" s="147"/>
      <c r="AA22" s="39"/>
      <c r="AB22" s="147" t="s">
        <v>141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12.1</v>
      </c>
      <c r="C23" s="21" t="s">
        <v>2</v>
      </c>
      <c r="D23" s="21">
        <v>21.2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1001.6</v>
      </c>
      <c r="M23" s="24">
        <v>1007.5</v>
      </c>
      <c r="N23" s="39"/>
      <c r="O23" s="26">
        <v>16</v>
      </c>
      <c r="P23" s="124">
        <v>16</v>
      </c>
      <c r="Q23" s="27">
        <v>91</v>
      </c>
      <c r="R23" s="39"/>
      <c r="S23" s="26">
        <v>16</v>
      </c>
      <c r="T23" s="32" t="s">
        <v>144</v>
      </c>
      <c r="U23" s="134">
        <v>59.5</v>
      </c>
      <c r="V23" s="134">
        <v>12.1</v>
      </c>
      <c r="W23" s="39"/>
      <c r="X23" s="147" t="s">
        <v>176</v>
      </c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6.3</v>
      </c>
      <c r="C24" s="21" t="s">
        <v>2</v>
      </c>
      <c r="D24" s="21">
        <v>19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1005.5</v>
      </c>
      <c r="M24" s="24">
        <v>1008.9</v>
      </c>
      <c r="N24" s="39"/>
      <c r="O24" s="26">
        <v>17</v>
      </c>
      <c r="P24" s="27">
        <v>18</v>
      </c>
      <c r="Q24" s="27">
        <v>83</v>
      </c>
      <c r="R24" s="39"/>
      <c r="S24" s="26">
        <v>17</v>
      </c>
      <c r="T24" s="32" t="s">
        <v>144</v>
      </c>
      <c r="U24" s="90">
        <v>45.1</v>
      </c>
      <c r="V24" s="90">
        <v>8.1999999999999993</v>
      </c>
      <c r="W24" s="39"/>
      <c r="X24" s="147" t="s">
        <v>183</v>
      </c>
      <c r="Y24" s="147"/>
      <c r="Z24" s="147"/>
      <c r="AA24" s="39"/>
      <c r="AB24" s="147" t="s">
        <v>94</v>
      </c>
      <c r="AC24" s="147"/>
      <c r="AD24" s="147"/>
      <c r="AE24" s="147"/>
      <c r="AF24" s="2"/>
    </row>
    <row r="25" spans="1:32" x14ac:dyDescent="0.2">
      <c r="A25" s="26">
        <v>18</v>
      </c>
      <c r="B25" s="21">
        <v>6</v>
      </c>
      <c r="C25" s="21" t="s">
        <v>2</v>
      </c>
      <c r="D25" s="21">
        <v>15.3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1008.8</v>
      </c>
      <c r="M25" s="24">
        <v>1018.8</v>
      </c>
      <c r="N25" s="39"/>
      <c r="O25" s="26">
        <v>18</v>
      </c>
      <c r="P25" s="27">
        <v>30</v>
      </c>
      <c r="Q25" s="27">
        <v>77</v>
      </c>
      <c r="R25" s="39"/>
      <c r="S25" s="26">
        <v>18</v>
      </c>
      <c r="T25" s="32" t="s">
        <v>144</v>
      </c>
      <c r="U25" s="90">
        <v>46.7</v>
      </c>
      <c r="V25" s="90">
        <v>6.3</v>
      </c>
      <c r="W25" s="39"/>
      <c r="X25" s="147" t="s">
        <v>182</v>
      </c>
      <c r="Y25" s="147"/>
      <c r="Z25" s="147"/>
      <c r="AA25" s="39"/>
      <c r="AB25" s="147" t="s">
        <v>174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2.2999999999999998</v>
      </c>
      <c r="C26" s="21" t="s">
        <v>2</v>
      </c>
      <c r="D26" s="21">
        <v>19.8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1010.1</v>
      </c>
      <c r="M26" s="24">
        <v>1020.3</v>
      </c>
      <c r="N26" s="39"/>
      <c r="O26" s="26">
        <v>19</v>
      </c>
      <c r="P26" s="27">
        <v>26</v>
      </c>
      <c r="Q26" s="27">
        <v>90</v>
      </c>
      <c r="R26" s="39"/>
      <c r="S26" s="26">
        <v>19</v>
      </c>
      <c r="T26" s="32" t="s">
        <v>104</v>
      </c>
      <c r="U26" s="90">
        <v>19.3</v>
      </c>
      <c r="V26" s="90">
        <v>2.4</v>
      </c>
      <c r="W26" s="39"/>
      <c r="X26" s="147"/>
      <c r="Y26" s="147"/>
      <c r="Z26" s="147"/>
      <c r="AA26" s="39"/>
      <c r="AB26" s="147" t="s">
        <v>94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8.1</v>
      </c>
      <c r="C27" s="21" t="s">
        <v>2</v>
      </c>
      <c r="D27" s="21">
        <v>18.7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1009.5</v>
      </c>
      <c r="M27" s="24">
        <v>1017.8</v>
      </c>
      <c r="N27" s="39"/>
      <c r="O27" s="26">
        <v>20</v>
      </c>
      <c r="P27" s="27">
        <v>19</v>
      </c>
      <c r="Q27" s="75">
        <v>79</v>
      </c>
      <c r="R27" s="39"/>
      <c r="S27" s="26">
        <v>20</v>
      </c>
      <c r="T27" s="32" t="s">
        <v>62</v>
      </c>
      <c r="U27" s="90">
        <v>32.200000000000003</v>
      </c>
      <c r="V27" s="90">
        <v>6.4</v>
      </c>
      <c r="W27" s="39"/>
      <c r="X27" s="147" t="s">
        <v>166</v>
      </c>
      <c r="Y27" s="147"/>
      <c r="Z27" s="147"/>
      <c r="AA27" s="39"/>
      <c r="AB27" s="147" t="s">
        <v>143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5.0999999999999996</v>
      </c>
      <c r="C28" s="21" t="s">
        <v>2</v>
      </c>
      <c r="D28" s="21">
        <v>17.899999999999999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1011</v>
      </c>
      <c r="M28" s="24">
        <v>1018.6</v>
      </c>
      <c r="N28" s="39"/>
      <c r="O28" s="26">
        <v>21</v>
      </c>
      <c r="P28" s="27">
        <v>27</v>
      </c>
      <c r="Q28" s="27">
        <v>73</v>
      </c>
      <c r="R28" s="39"/>
      <c r="S28" s="26">
        <v>21</v>
      </c>
      <c r="T28" s="32" t="s">
        <v>89</v>
      </c>
      <c r="U28" s="90">
        <v>41.8</v>
      </c>
      <c r="V28" s="90">
        <v>6.1</v>
      </c>
      <c r="W28" s="39"/>
      <c r="X28" s="147" t="s">
        <v>166</v>
      </c>
      <c r="Y28" s="147"/>
      <c r="Z28" s="147"/>
      <c r="AA28" s="39"/>
      <c r="AB28" s="147" t="s">
        <v>143</v>
      </c>
      <c r="AC28" s="147"/>
      <c r="AD28" s="147"/>
      <c r="AE28" s="147"/>
      <c r="AF28" s="2"/>
    </row>
    <row r="29" spans="1:32" x14ac:dyDescent="0.2">
      <c r="A29" s="26">
        <v>22</v>
      </c>
      <c r="B29" s="21">
        <v>5</v>
      </c>
      <c r="C29" s="21" t="s">
        <v>2</v>
      </c>
      <c r="D29" s="130">
        <v>9.4</v>
      </c>
      <c r="E29" s="21" t="s">
        <v>2</v>
      </c>
      <c r="F29" s="39"/>
      <c r="G29" s="23" t="s">
        <v>178</v>
      </c>
      <c r="H29" s="21">
        <v>7.62</v>
      </c>
      <c r="I29" s="21">
        <v>1.5</v>
      </c>
      <c r="J29" s="39"/>
      <c r="K29" s="26">
        <v>22</v>
      </c>
      <c r="L29" s="24">
        <v>1014.8</v>
      </c>
      <c r="M29" s="24">
        <v>1016.3</v>
      </c>
      <c r="N29" s="39"/>
      <c r="O29" s="26">
        <v>22</v>
      </c>
      <c r="P29" s="27">
        <v>66</v>
      </c>
      <c r="Q29" s="27">
        <v>91</v>
      </c>
      <c r="R29" s="39"/>
      <c r="S29" s="26">
        <v>22</v>
      </c>
      <c r="T29" s="32" t="s">
        <v>62</v>
      </c>
      <c r="U29" s="90">
        <v>29</v>
      </c>
      <c r="V29" s="90">
        <v>4.7</v>
      </c>
      <c r="W29" s="39"/>
      <c r="X29" s="147" t="s">
        <v>181</v>
      </c>
      <c r="Y29" s="147"/>
      <c r="Z29" s="147"/>
      <c r="AA29" s="39"/>
      <c r="AB29" s="147" t="s">
        <v>93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5</v>
      </c>
      <c r="C30" s="21" t="s">
        <v>2</v>
      </c>
      <c r="D30" s="21">
        <v>13.5</v>
      </c>
      <c r="E30" s="21" t="s">
        <v>2</v>
      </c>
      <c r="F30" s="39"/>
      <c r="G30" s="23" t="s">
        <v>186</v>
      </c>
      <c r="H30" s="21">
        <v>7.1120000000000001</v>
      </c>
      <c r="I30" s="21">
        <v>7.6</v>
      </c>
      <c r="J30" s="39"/>
      <c r="K30" s="26">
        <v>23</v>
      </c>
      <c r="L30" s="24">
        <v>1008.3</v>
      </c>
      <c r="M30" s="24">
        <v>1015.6</v>
      </c>
      <c r="N30" s="39"/>
      <c r="O30" s="26">
        <v>23</v>
      </c>
      <c r="P30" s="27">
        <v>58</v>
      </c>
      <c r="Q30" s="32">
        <v>90</v>
      </c>
      <c r="R30" s="39"/>
      <c r="S30" s="26">
        <v>23</v>
      </c>
      <c r="T30" s="32" t="s">
        <v>131</v>
      </c>
      <c r="U30" s="90">
        <v>27.4</v>
      </c>
      <c r="V30" s="90">
        <v>4.5</v>
      </c>
      <c r="W30" s="39"/>
      <c r="X30" s="147" t="s">
        <v>192</v>
      </c>
      <c r="Y30" s="147"/>
      <c r="Z30" s="147"/>
      <c r="AA30" s="39"/>
      <c r="AB30" s="147" t="s">
        <v>185</v>
      </c>
      <c r="AC30" s="147"/>
      <c r="AD30" s="147"/>
      <c r="AE30" s="147"/>
      <c r="AF30" s="2"/>
    </row>
    <row r="31" spans="1:32" x14ac:dyDescent="0.2">
      <c r="A31" s="26">
        <v>24</v>
      </c>
      <c r="B31" s="128">
        <v>2.8</v>
      </c>
      <c r="C31" s="21" t="s">
        <v>2</v>
      </c>
      <c r="D31" s="21">
        <v>17.3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1005.6</v>
      </c>
      <c r="M31" s="24">
        <v>1011.3</v>
      </c>
      <c r="N31" s="39"/>
      <c r="O31" s="26">
        <v>24</v>
      </c>
      <c r="P31" s="27">
        <v>27</v>
      </c>
      <c r="Q31" s="27">
        <v>95</v>
      </c>
      <c r="R31" s="39"/>
      <c r="S31" s="26">
        <v>24</v>
      </c>
      <c r="T31" s="32" t="s">
        <v>64</v>
      </c>
      <c r="U31" s="90">
        <v>37</v>
      </c>
      <c r="V31" s="90">
        <v>4.7</v>
      </c>
      <c r="W31" s="39"/>
      <c r="X31" s="147" t="s">
        <v>191</v>
      </c>
      <c r="Y31" s="147"/>
      <c r="Z31" s="147"/>
      <c r="AA31" s="39"/>
      <c r="AB31" s="147" t="s">
        <v>184</v>
      </c>
      <c r="AC31" s="147"/>
      <c r="AD31" s="147"/>
      <c r="AE31" s="147"/>
      <c r="AF31" s="2"/>
    </row>
    <row r="32" spans="1:32" x14ac:dyDescent="0.2">
      <c r="A32" s="26">
        <v>25</v>
      </c>
      <c r="B32" s="21">
        <v>6.8</v>
      </c>
      <c r="C32" s="21" t="s">
        <v>2</v>
      </c>
      <c r="D32" s="21">
        <v>16.600000000000001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1007.6</v>
      </c>
      <c r="M32" s="24">
        <v>1015.7</v>
      </c>
      <c r="N32" s="39"/>
      <c r="O32" s="26">
        <v>25</v>
      </c>
      <c r="P32" s="27">
        <v>31</v>
      </c>
      <c r="Q32" s="27">
        <v>82</v>
      </c>
      <c r="R32" s="39"/>
      <c r="S32" s="26">
        <v>25</v>
      </c>
      <c r="T32" s="32" t="s">
        <v>104</v>
      </c>
      <c r="U32" s="90">
        <v>25.7</v>
      </c>
      <c r="V32" s="90">
        <v>5</v>
      </c>
      <c r="W32" s="39"/>
      <c r="X32" s="147"/>
      <c r="Y32" s="147"/>
      <c r="Z32" s="147"/>
      <c r="AA32" s="39"/>
      <c r="AB32" s="147" t="s">
        <v>195</v>
      </c>
      <c r="AC32" s="147"/>
      <c r="AD32" s="147"/>
      <c r="AE32" s="147"/>
      <c r="AF32" s="2"/>
    </row>
    <row r="33" spans="1:32" x14ac:dyDescent="0.2">
      <c r="A33" s="26">
        <v>26</v>
      </c>
      <c r="B33" s="21">
        <v>9.1</v>
      </c>
      <c r="C33" s="21" t="s">
        <v>2</v>
      </c>
      <c r="D33" s="21">
        <v>11.4</v>
      </c>
      <c r="E33" s="21" t="s">
        <v>2</v>
      </c>
      <c r="F33" s="39"/>
      <c r="G33" s="23" t="s">
        <v>136</v>
      </c>
      <c r="H33" s="21">
        <v>1.524</v>
      </c>
      <c r="I33" s="21">
        <v>1.5</v>
      </c>
      <c r="J33" s="39"/>
      <c r="K33" s="26">
        <v>26</v>
      </c>
      <c r="L33" s="24">
        <v>1010.5</v>
      </c>
      <c r="M33" s="24">
        <v>1016</v>
      </c>
      <c r="N33" s="39"/>
      <c r="O33" s="26">
        <v>26</v>
      </c>
      <c r="P33" s="27">
        <v>72</v>
      </c>
      <c r="Q33" s="27">
        <v>91</v>
      </c>
      <c r="R33" s="39"/>
      <c r="S33" s="26">
        <v>26</v>
      </c>
      <c r="T33" s="32" t="s">
        <v>131</v>
      </c>
      <c r="U33" s="90">
        <v>29</v>
      </c>
      <c r="V33" s="90">
        <v>8.1999999999999993</v>
      </c>
      <c r="W33" s="39"/>
      <c r="X33" s="147"/>
      <c r="Y33" s="147"/>
      <c r="Z33" s="147"/>
      <c r="AA33" s="39"/>
      <c r="AB33" s="147" t="s">
        <v>194</v>
      </c>
      <c r="AC33" s="147"/>
      <c r="AD33" s="147"/>
      <c r="AE33" s="147"/>
      <c r="AF33" s="2"/>
    </row>
    <row r="34" spans="1:32" x14ac:dyDescent="0.2">
      <c r="A34" s="26">
        <v>27</v>
      </c>
      <c r="B34" s="21">
        <v>9</v>
      </c>
      <c r="C34" s="21" t="s">
        <v>2</v>
      </c>
      <c r="D34" s="21">
        <v>11.4</v>
      </c>
      <c r="E34" s="21" t="s">
        <v>2</v>
      </c>
      <c r="F34" s="39"/>
      <c r="G34" s="23" t="s">
        <v>136</v>
      </c>
      <c r="H34" s="21">
        <v>0.50800000000000001</v>
      </c>
      <c r="I34" s="21">
        <v>0.5</v>
      </c>
      <c r="J34" s="39"/>
      <c r="K34" s="26">
        <v>27</v>
      </c>
      <c r="L34" s="24">
        <v>1016.1</v>
      </c>
      <c r="M34" s="24">
        <v>1020.6</v>
      </c>
      <c r="N34" s="39"/>
      <c r="O34" s="26">
        <v>27</v>
      </c>
      <c r="P34" s="27">
        <v>80</v>
      </c>
      <c r="Q34" s="27">
        <v>92</v>
      </c>
      <c r="R34" s="39"/>
      <c r="S34" s="26">
        <v>27</v>
      </c>
      <c r="T34" s="32" t="s">
        <v>131</v>
      </c>
      <c r="U34" s="90">
        <v>14.5</v>
      </c>
      <c r="V34" s="90">
        <v>3.7</v>
      </c>
      <c r="W34" s="39"/>
      <c r="X34" s="147"/>
      <c r="Y34" s="147"/>
      <c r="Z34" s="147"/>
      <c r="AA34" s="39"/>
      <c r="AB34" s="147" t="s">
        <v>93</v>
      </c>
      <c r="AC34" s="147"/>
      <c r="AD34" s="147"/>
      <c r="AE34" s="147"/>
      <c r="AF34" s="2"/>
    </row>
    <row r="35" spans="1:32" x14ac:dyDescent="0.2">
      <c r="A35" s="26">
        <v>28</v>
      </c>
      <c r="B35" s="21">
        <v>9.1</v>
      </c>
      <c r="C35" s="21" t="s">
        <v>2</v>
      </c>
      <c r="D35" s="21">
        <v>12.7</v>
      </c>
      <c r="E35" s="21" t="s">
        <v>2</v>
      </c>
      <c r="F35" s="39"/>
      <c r="G35" s="23" t="s">
        <v>190</v>
      </c>
      <c r="H35" s="21">
        <v>9.9060000000000006</v>
      </c>
      <c r="I35" s="21">
        <v>3.6</v>
      </c>
      <c r="J35" s="39"/>
      <c r="K35" s="26">
        <v>28</v>
      </c>
      <c r="L35" s="24">
        <v>1019.7</v>
      </c>
      <c r="M35" s="24">
        <v>1024.9000000000001</v>
      </c>
      <c r="N35" s="39"/>
      <c r="O35" s="26">
        <v>28</v>
      </c>
      <c r="P35" s="27">
        <v>84</v>
      </c>
      <c r="Q35" s="27">
        <v>95</v>
      </c>
      <c r="R35" s="39"/>
      <c r="S35" s="26">
        <v>28</v>
      </c>
      <c r="T35" s="32" t="s">
        <v>65</v>
      </c>
      <c r="U35" s="90">
        <v>14.5</v>
      </c>
      <c r="V35" s="90">
        <v>1.8</v>
      </c>
      <c r="W35" s="39"/>
      <c r="X35" s="147"/>
      <c r="Y35" s="147"/>
      <c r="Z35" s="147"/>
      <c r="AA35" s="39"/>
      <c r="AB35" s="147" t="s">
        <v>92</v>
      </c>
      <c r="AC35" s="147"/>
      <c r="AD35" s="147"/>
      <c r="AE35" s="147"/>
      <c r="AF35" s="2"/>
    </row>
    <row r="36" spans="1:32" x14ac:dyDescent="0.2">
      <c r="A36" s="26">
        <v>29</v>
      </c>
      <c r="B36" s="21">
        <v>8.6999999999999993</v>
      </c>
      <c r="C36" s="21" t="s">
        <v>2</v>
      </c>
      <c r="D36" s="21">
        <v>20.9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1021.9</v>
      </c>
      <c r="M36" s="24">
        <v>1025.3</v>
      </c>
      <c r="N36" s="39"/>
      <c r="O36" s="26">
        <v>29</v>
      </c>
      <c r="P36" s="27">
        <v>59</v>
      </c>
      <c r="Q36" s="122">
        <v>97</v>
      </c>
      <c r="R36" s="39"/>
      <c r="S36" s="26">
        <v>29</v>
      </c>
      <c r="T36" s="32" t="s">
        <v>65</v>
      </c>
      <c r="U36" s="90">
        <v>16.100000000000001</v>
      </c>
      <c r="V36" s="90">
        <v>1.8</v>
      </c>
      <c r="W36" s="39"/>
      <c r="X36" s="147"/>
      <c r="Y36" s="147"/>
      <c r="Z36" s="147"/>
      <c r="AA36" s="39"/>
      <c r="AB36" s="147" t="s">
        <v>66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12.7</v>
      </c>
      <c r="C37" s="21" t="s">
        <v>2</v>
      </c>
      <c r="D37" s="21">
        <v>22.5</v>
      </c>
      <c r="E37" s="21" t="s">
        <v>2</v>
      </c>
      <c r="F37" s="39"/>
      <c r="G37" s="23" t="s">
        <v>189</v>
      </c>
      <c r="H37" s="21">
        <v>6.3490000000000002</v>
      </c>
      <c r="I37" s="21">
        <v>47.8</v>
      </c>
      <c r="J37" s="39"/>
      <c r="K37" s="26">
        <v>30</v>
      </c>
      <c r="L37" s="24">
        <v>1015</v>
      </c>
      <c r="M37" s="24">
        <v>1023.3</v>
      </c>
      <c r="N37" s="39"/>
      <c r="O37" s="26">
        <v>30</v>
      </c>
      <c r="P37" s="27">
        <v>45</v>
      </c>
      <c r="Q37" s="27">
        <v>93</v>
      </c>
      <c r="R37" s="39"/>
      <c r="S37" s="26">
        <v>30</v>
      </c>
      <c r="T37" s="32" t="s">
        <v>64</v>
      </c>
      <c r="U37" s="90">
        <v>22.5</v>
      </c>
      <c r="V37" s="90">
        <v>2.2999999999999998</v>
      </c>
      <c r="W37" s="39"/>
      <c r="X37" s="147" t="s">
        <v>188</v>
      </c>
      <c r="Y37" s="147"/>
      <c r="Z37" s="147"/>
      <c r="AA37" s="39"/>
      <c r="AB37" s="147" t="s">
        <v>193</v>
      </c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9.1100000000000012</v>
      </c>
      <c r="C40" s="41" t="s">
        <v>2</v>
      </c>
      <c r="D40" s="41">
        <f>AVERAGE(D8:D37)</f>
        <v>19.45</v>
      </c>
      <c r="E40" s="42" t="s">
        <v>2</v>
      </c>
      <c r="F40" s="2"/>
      <c r="G40" s="43" t="s">
        <v>5</v>
      </c>
      <c r="H40" s="44">
        <f>SUM(H8:H37)</f>
        <v>61.466999999999999</v>
      </c>
      <c r="I40" s="107" t="s">
        <v>61</v>
      </c>
      <c r="J40" s="2"/>
      <c r="K40" s="40" t="s">
        <v>3</v>
      </c>
      <c r="L40" s="97">
        <f>AVERAGE(L8:L37)</f>
        <v>1014.42</v>
      </c>
      <c r="M40" s="98">
        <f>AVERAGE(M8:M37)</f>
        <v>1020.503333333333</v>
      </c>
      <c r="N40" s="2"/>
      <c r="O40" s="40" t="s">
        <v>3</v>
      </c>
      <c r="P40" s="110">
        <f>AVERAGE(P8:P37)</f>
        <v>47.7</v>
      </c>
      <c r="Q40" s="111">
        <f>AVERAGE(Q8:Q37)</f>
        <v>89.533333333333331</v>
      </c>
      <c r="R40" s="2"/>
      <c r="S40" s="80" t="s">
        <v>11</v>
      </c>
      <c r="T40" s="80" t="s">
        <v>91</v>
      </c>
      <c r="U40" s="91">
        <f>MAXA(U8:U37)</f>
        <v>59.5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AVERAGE(B49:B78)</f>
        <v>14.143333333333333</v>
      </c>
      <c r="C41" s="156"/>
      <c r="D41" s="156"/>
      <c r="E41" s="47" t="s">
        <v>2</v>
      </c>
      <c r="F41" s="2"/>
      <c r="G41" s="101" t="s">
        <v>58</v>
      </c>
      <c r="H41" s="104">
        <v>2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AVERAGE(L8:M8,L9:M9,L10:M10,L11:M11,L12:M12,L13:M13,L14:M14,L15:M15,L16:M16,L17:M17,L18:M18,L19:M19,L20:M20,L21:M21,L22:M22,L23:M23,L24:M24,L25:M25,L26:M26,L27:M27,L28:M28,L29:M29,L30:M30,L31:M31,L32:M32,L33:M33,L34:M34,L35:M35,L36:M36,L37:M37)</f>
        <v>1017.4616666666669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AVERAGE(P8:Q8,P9:Q9,P10:Q10,P11:Q11,P12:Q12,P13:Q13,P14:Q14,P15:Q15,P16:Q16,P17:Q17,P18:Q18,P19:Q19,P20:Q20,P21:Q21,P22:Q22,P23:Q23,P24:Q24,P25:Q25,P26:Q26,P27:Q27,P28:Q28,P29:Q29,P30:Q30,P31:Q31,P32:Q32,P33:Q33,P34:Q34,P35:Q35,P36:Q36,P37:Q37)</f>
        <v>68.61666666666666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2.2999999999999998</v>
      </c>
      <c r="C42" s="52" t="s">
        <v>2</v>
      </c>
      <c r="D42" s="52">
        <f>MAXA(D8:D37)</f>
        <v>28.8</v>
      </c>
      <c r="E42" s="53" t="s">
        <v>2</v>
      </c>
      <c r="F42" s="2"/>
      <c r="G42" s="43" t="s">
        <v>6</v>
      </c>
      <c r="H42" s="44">
        <f>MAXA(H8:H37)</f>
        <v>13.208</v>
      </c>
      <c r="I42" s="91">
        <f>MAXA(I8:I37)</f>
        <v>47.8</v>
      </c>
      <c r="J42" s="2"/>
      <c r="K42" s="51" t="s">
        <v>4</v>
      </c>
      <c r="L42" s="99">
        <f>MINA(L8:L37)</f>
        <v>999.3</v>
      </c>
      <c r="M42" s="99">
        <f>MAXA(M8:M37)</f>
        <v>1032.5</v>
      </c>
      <c r="N42" s="2"/>
      <c r="O42" s="51" t="s">
        <v>4</v>
      </c>
      <c r="P42" s="89">
        <f>MINA(P8:P37)</f>
        <v>16</v>
      </c>
      <c r="Q42" s="89">
        <f>MAXA(Q8:Q37)</f>
        <v>97</v>
      </c>
      <c r="R42" s="54"/>
      <c r="S42" s="174" t="s">
        <v>50</v>
      </c>
      <c r="T42" s="175"/>
      <c r="U42" s="96">
        <f>AVERAGE(U8:U37)</f>
        <v>24.143333333333334</v>
      </c>
      <c r="V42" s="96">
        <f>AVERAGE(V8:V37)</f>
        <v>3.7966666666666669</v>
      </c>
      <c r="W42" s="2"/>
      <c r="X42" s="100">
        <f>SUM(H8:H17)</f>
        <v>27.94</v>
      </c>
      <c r="Y42" s="100">
        <f>SUM(H18:H27)</f>
        <v>0.50800000000000001</v>
      </c>
      <c r="Z42" s="100">
        <f>SUM(H28:H37)</f>
        <v>33.019000000000005</v>
      </c>
      <c r="AA42" s="2"/>
      <c r="AB42" s="74" t="s">
        <v>43</v>
      </c>
      <c r="AC42" s="100">
        <f>AVERAGE(B8:B17)</f>
        <v>10.249999999999998</v>
      </c>
      <c r="AD42" s="100">
        <f>AVERAGE(D8:D17)</f>
        <v>20.509999999999998</v>
      </c>
      <c r="AE42" s="100">
        <f>AVERAGE(B49:B58)</f>
        <v>15.040000000000001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Marzo!H45</f>
        <v>314.69339999999994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9.7499999999999982</v>
      </c>
      <c r="AD43" s="100">
        <f>AVERAGE(D18:D27)</f>
        <v>22.479999999999997</v>
      </c>
      <c r="AE43" s="100">
        <f>AVERAGE(B59:B68)</f>
        <v>16.29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61.466999999999999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7.33</v>
      </c>
      <c r="AD44" s="100">
        <f>AVERAGE(D28:D37)</f>
        <v>15.36</v>
      </c>
      <c r="AE44" s="100">
        <f>AVERAGE(B69:B79)</f>
        <v>11.1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376.16039999999992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14.1</v>
      </c>
      <c r="C49" s="64" t="s">
        <v>2</v>
      </c>
      <c r="L49" s="62"/>
    </row>
    <row r="50" spans="1:20" x14ac:dyDescent="0.2">
      <c r="A50" s="26">
        <v>2</v>
      </c>
      <c r="B50" s="114">
        <v>13.7</v>
      </c>
      <c r="C50" s="66" t="s">
        <v>2</v>
      </c>
    </row>
    <row r="51" spans="1:20" x14ac:dyDescent="0.2">
      <c r="A51" s="26">
        <v>3</v>
      </c>
      <c r="B51" s="114">
        <v>14</v>
      </c>
      <c r="C51" s="66" t="s">
        <v>2</v>
      </c>
      <c r="H51" s="65"/>
      <c r="L51" s="1"/>
      <c r="P51" s="1"/>
      <c r="T51" s="86"/>
    </row>
    <row r="52" spans="1:20" x14ac:dyDescent="0.2">
      <c r="A52" s="26">
        <v>4</v>
      </c>
      <c r="B52" s="114">
        <v>14.2</v>
      </c>
      <c r="C52" s="66" t="s">
        <v>2</v>
      </c>
      <c r="H52" s="65"/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15.5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16.7</v>
      </c>
      <c r="C54" s="66" t="s">
        <v>2</v>
      </c>
    </row>
    <row r="55" spans="1:20" x14ac:dyDescent="0.2">
      <c r="A55" s="26">
        <v>7</v>
      </c>
      <c r="B55" s="114">
        <v>17.8</v>
      </c>
      <c r="C55" s="66" t="s">
        <v>2</v>
      </c>
    </row>
    <row r="56" spans="1:20" x14ac:dyDescent="0.2">
      <c r="A56" s="26">
        <v>8</v>
      </c>
      <c r="B56" s="114">
        <v>19.3</v>
      </c>
      <c r="C56" s="66" t="s">
        <v>2</v>
      </c>
    </row>
    <row r="57" spans="1:20" x14ac:dyDescent="0.2">
      <c r="A57" s="26">
        <v>9</v>
      </c>
      <c r="B57" s="114">
        <v>13.7</v>
      </c>
      <c r="C57" s="66" t="s">
        <v>2</v>
      </c>
    </row>
    <row r="58" spans="1:20" x14ac:dyDescent="0.2">
      <c r="A58" s="26">
        <v>10</v>
      </c>
      <c r="B58" s="114">
        <v>11.4</v>
      </c>
      <c r="C58" s="66" t="s">
        <v>2</v>
      </c>
    </row>
    <row r="59" spans="1:20" x14ac:dyDescent="0.2">
      <c r="A59" s="26">
        <v>11</v>
      </c>
      <c r="B59" s="114">
        <v>16.7</v>
      </c>
      <c r="C59" s="66" t="s">
        <v>2</v>
      </c>
    </row>
    <row r="60" spans="1:20" x14ac:dyDescent="0.2">
      <c r="A60" s="26">
        <v>12</v>
      </c>
      <c r="B60" s="114">
        <v>19.100000000000001</v>
      </c>
      <c r="C60" s="66" t="s">
        <v>2</v>
      </c>
    </row>
    <row r="61" spans="1:20" x14ac:dyDescent="0.2">
      <c r="A61" s="26">
        <v>13</v>
      </c>
      <c r="B61" s="114">
        <v>20.2</v>
      </c>
      <c r="C61" s="66" t="s">
        <v>2</v>
      </c>
    </row>
    <row r="62" spans="1:20" x14ac:dyDescent="0.2">
      <c r="A62" s="26">
        <v>14</v>
      </c>
      <c r="B62" s="114">
        <v>21.6</v>
      </c>
      <c r="C62" s="66" t="s">
        <v>2</v>
      </c>
    </row>
    <row r="63" spans="1:20" x14ac:dyDescent="0.2">
      <c r="A63" s="26">
        <v>15</v>
      </c>
      <c r="B63" s="114">
        <v>18.5</v>
      </c>
      <c r="C63" s="66" t="s">
        <v>2</v>
      </c>
    </row>
    <row r="64" spans="1:20" x14ac:dyDescent="0.2">
      <c r="A64" s="26">
        <v>16</v>
      </c>
      <c r="B64" s="114">
        <v>16.8</v>
      </c>
      <c r="C64" s="66" t="s">
        <v>2</v>
      </c>
    </row>
    <row r="65" spans="1:3" x14ac:dyDescent="0.2">
      <c r="A65" s="26">
        <v>17</v>
      </c>
      <c r="B65" s="114">
        <v>13.3</v>
      </c>
      <c r="C65" s="66" t="s">
        <v>2</v>
      </c>
    </row>
    <row r="66" spans="1:3" x14ac:dyDescent="0.2">
      <c r="A66" s="26">
        <v>18</v>
      </c>
      <c r="B66" s="114">
        <v>10.9</v>
      </c>
      <c r="C66" s="66" t="s">
        <v>2</v>
      </c>
    </row>
    <row r="67" spans="1:3" x14ac:dyDescent="0.2">
      <c r="A67" s="26">
        <v>19</v>
      </c>
      <c r="B67" s="114">
        <v>11.2</v>
      </c>
      <c r="C67" s="66" t="s">
        <v>2</v>
      </c>
    </row>
    <row r="68" spans="1:3" x14ac:dyDescent="0.2">
      <c r="A68" s="26">
        <v>20</v>
      </c>
      <c r="B68" s="114">
        <v>14.6</v>
      </c>
      <c r="C68" s="66" t="s">
        <v>2</v>
      </c>
    </row>
    <row r="69" spans="1:3" x14ac:dyDescent="0.2">
      <c r="A69" s="26">
        <v>21</v>
      </c>
      <c r="B69" s="114">
        <v>11.8</v>
      </c>
      <c r="C69" s="66" t="s">
        <v>2</v>
      </c>
    </row>
    <row r="70" spans="1:3" x14ac:dyDescent="0.2">
      <c r="A70" s="26">
        <v>22</v>
      </c>
      <c r="B70" s="114">
        <v>6.4</v>
      </c>
      <c r="C70" s="66" t="s">
        <v>2</v>
      </c>
    </row>
    <row r="71" spans="1:3" x14ac:dyDescent="0.2">
      <c r="A71" s="26">
        <v>23</v>
      </c>
      <c r="B71" s="114">
        <v>7.8</v>
      </c>
      <c r="C71" s="66" t="s">
        <v>2</v>
      </c>
    </row>
    <row r="72" spans="1:3" x14ac:dyDescent="0.2">
      <c r="A72" s="26">
        <v>24</v>
      </c>
      <c r="B72" s="114">
        <v>10.3</v>
      </c>
      <c r="C72" s="66" t="s">
        <v>2</v>
      </c>
    </row>
    <row r="73" spans="1:3" x14ac:dyDescent="0.2">
      <c r="A73" s="26">
        <v>25</v>
      </c>
      <c r="B73" s="114">
        <v>11.7</v>
      </c>
      <c r="C73" s="66" t="s">
        <v>2</v>
      </c>
    </row>
    <row r="74" spans="1:3" x14ac:dyDescent="0.2">
      <c r="A74" s="26">
        <v>26</v>
      </c>
      <c r="B74" s="114">
        <v>10</v>
      </c>
      <c r="C74" s="66" t="s">
        <v>2</v>
      </c>
    </row>
    <row r="75" spans="1:3" x14ac:dyDescent="0.2">
      <c r="A75" s="26">
        <v>27</v>
      </c>
      <c r="B75" s="114">
        <v>10.199999999999999</v>
      </c>
      <c r="C75" s="66" t="s">
        <v>2</v>
      </c>
    </row>
    <row r="76" spans="1:3" x14ac:dyDescent="0.2">
      <c r="A76" s="26">
        <v>28</v>
      </c>
      <c r="B76" s="114">
        <v>10.4</v>
      </c>
      <c r="C76" s="66" t="s">
        <v>2</v>
      </c>
    </row>
    <row r="77" spans="1:3" x14ac:dyDescent="0.2">
      <c r="A77" s="26">
        <v>29</v>
      </c>
      <c r="B77" s="114">
        <v>14.8</v>
      </c>
      <c r="C77" s="66" t="s">
        <v>2</v>
      </c>
    </row>
    <row r="78" spans="1:3" x14ac:dyDescent="0.2">
      <c r="A78" s="26">
        <v>30</v>
      </c>
      <c r="B78" s="114">
        <v>17.600000000000001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79"/>
  <sheetViews>
    <sheetView topLeftCell="A16" workbookViewId="0">
      <selection activeCell="H42" sqref="H42"/>
    </sheetView>
  </sheetViews>
  <sheetFormatPr defaultColWidth="9.140625" defaultRowHeight="11.25" x14ac:dyDescent="0.2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28515625" style="3" bestFit="1" customWidth="1"/>
    <col min="13" max="13" width="5.710937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75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76</v>
      </c>
      <c r="Y4" s="149"/>
      <c r="Z4" s="149"/>
      <c r="AA4" s="9"/>
      <c r="AB4" s="148">
        <v>45413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56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11.7</v>
      </c>
      <c r="C8" s="21" t="s">
        <v>2</v>
      </c>
      <c r="D8" s="21">
        <v>14.3</v>
      </c>
      <c r="E8" s="21" t="s">
        <v>2</v>
      </c>
      <c r="F8" s="39"/>
      <c r="G8" s="23" t="s">
        <v>196</v>
      </c>
      <c r="H8" s="21">
        <v>31.75</v>
      </c>
      <c r="I8" s="21">
        <v>32.799999999999997</v>
      </c>
      <c r="J8" s="39"/>
      <c r="K8" s="20">
        <v>1</v>
      </c>
      <c r="L8" s="24">
        <v>1008</v>
      </c>
      <c r="M8" s="24">
        <v>1016.5</v>
      </c>
      <c r="N8" s="39"/>
      <c r="O8" s="20">
        <v>1</v>
      </c>
      <c r="P8" s="27">
        <v>89</v>
      </c>
      <c r="Q8" s="27">
        <v>95</v>
      </c>
      <c r="R8" s="39"/>
      <c r="S8" s="20">
        <v>1</v>
      </c>
      <c r="T8" s="32" t="s">
        <v>90</v>
      </c>
      <c r="U8" s="90">
        <v>35.4</v>
      </c>
      <c r="V8" s="123">
        <v>8.4</v>
      </c>
      <c r="W8" s="39"/>
      <c r="X8" s="147" t="s">
        <v>187</v>
      </c>
      <c r="Y8" s="147"/>
      <c r="Z8" s="147"/>
      <c r="AA8" s="39"/>
      <c r="AB8" s="147" t="s">
        <v>93</v>
      </c>
      <c r="AC8" s="147"/>
      <c r="AD8" s="147"/>
      <c r="AE8" s="147"/>
      <c r="AF8" s="2"/>
    </row>
    <row r="9" spans="1:119" x14ac:dyDescent="0.2">
      <c r="A9" s="26">
        <v>2</v>
      </c>
      <c r="B9" s="21">
        <v>11</v>
      </c>
      <c r="C9" s="21" t="s">
        <v>2</v>
      </c>
      <c r="D9" s="21">
        <v>13.9</v>
      </c>
      <c r="E9" s="21" t="s">
        <v>2</v>
      </c>
      <c r="F9" s="39"/>
      <c r="G9" s="23" t="s">
        <v>199</v>
      </c>
      <c r="H9" s="21">
        <v>5.3339999999999996</v>
      </c>
      <c r="I9" s="21">
        <v>13.7</v>
      </c>
      <c r="J9" s="39"/>
      <c r="K9" s="26">
        <v>2</v>
      </c>
      <c r="L9" s="24">
        <v>1004.5</v>
      </c>
      <c r="M9" s="24">
        <v>1011.3</v>
      </c>
      <c r="N9" s="39"/>
      <c r="O9" s="26">
        <v>2</v>
      </c>
      <c r="P9" s="27">
        <v>86</v>
      </c>
      <c r="Q9" s="27">
        <v>96</v>
      </c>
      <c r="R9" s="39"/>
      <c r="S9" s="26">
        <v>2</v>
      </c>
      <c r="T9" s="32" t="s">
        <v>131</v>
      </c>
      <c r="U9" s="31">
        <v>32.200000000000003</v>
      </c>
      <c r="V9" s="31">
        <v>7.2</v>
      </c>
      <c r="W9" s="39"/>
      <c r="X9" s="147"/>
      <c r="Y9" s="147"/>
      <c r="Z9" s="147"/>
      <c r="AA9" s="39"/>
      <c r="AB9" s="147" t="s">
        <v>93</v>
      </c>
      <c r="AC9" s="147"/>
      <c r="AD9" s="147"/>
      <c r="AE9" s="147"/>
      <c r="AF9" s="2"/>
    </row>
    <row r="10" spans="1:119" x14ac:dyDescent="0.2">
      <c r="A10" s="26">
        <v>3</v>
      </c>
      <c r="B10" s="21">
        <v>10.1</v>
      </c>
      <c r="C10" s="21" t="s">
        <v>2</v>
      </c>
      <c r="D10" s="21">
        <v>21.6</v>
      </c>
      <c r="E10" s="21" t="s">
        <v>2</v>
      </c>
      <c r="F10" s="39"/>
      <c r="G10" s="23" t="s">
        <v>148</v>
      </c>
      <c r="H10" s="21">
        <v>11.176</v>
      </c>
      <c r="I10" s="21">
        <v>49</v>
      </c>
      <c r="J10" s="39"/>
      <c r="K10" s="26">
        <v>3</v>
      </c>
      <c r="L10" s="24">
        <v>1011.1</v>
      </c>
      <c r="M10" s="24">
        <v>1016.1</v>
      </c>
      <c r="N10" s="39"/>
      <c r="O10" s="26">
        <v>3</v>
      </c>
      <c r="P10" s="124">
        <v>44</v>
      </c>
      <c r="Q10" s="27">
        <v>96</v>
      </c>
      <c r="R10" s="39"/>
      <c r="S10" s="26">
        <v>3</v>
      </c>
      <c r="T10" s="32" t="s">
        <v>131</v>
      </c>
      <c r="U10" s="90">
        <v>33.799999999999997</v>
      </c>
      <c r="V10" s="90">
        <v>2.9</v>
      </c>
      <c r="W10" s="39"/>
      <c r="X10" s="147" t="s">
        <v>200</v>
      </c>
      <c r="Y10" s="147"/>
      <c r="Z10" s="147"/>
      <c r="AA10" s="39"/>
      <c r="AB10" s="147" t="s">
        <v>201</v>
      </c>
      <c r="AC10" s="147"/>
      <c r="AD10" s="147"/>
      <c r="AE10" s="147"/>
      <c r="AF10" s="2"/>
    </row>
    <row r="11" spans="1:119" x14ac:dyDescent="0.2">
      <c r="A11" s="26">
        <v>4</v>
      </c>
      <c r="B11" s="128">
        <v>9</v>
      </c>
      <c r="C11" s="21" t="s">
        <v>2</v>
      </c>
      <c r="D11" s="21">
        <v>21.2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1015.8</v>
      </c>
      <c r="M11" s="24">
        <v>1019</v>
      </c>
      <c r="N11" s="39"/>
      <c r="O11" s="26">
        <v>4</v>
      </c>
      <c r="P11" s="27">
        <v>45</v>
      </c>
      <c r="Q11" s="27">
        <v>95</v>
      </c>
      <c r="R11" s="39"/>
      <c r="S11" s="26">
        <v>4</v>
      </c>
      <c r="T11" s="32" t="s">
        <v>107</v>
      </c>
      <c r="U11" s="90">
        <v>16.100000000000001</v>
      </c>
      <c r="V11" s="90">
        <v>1.9</v>
      </c>
      <c r="W11" s="39"/>
      <c r="X11" s="147"/>
      <c r="Y11" s="147"/>
      <c r="Z11" s="147"/>
      <c r="AA11" s="39"/>
      <c r="AB11" s="147" t="s">
        <v>202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12.5</v>
      </c>
      <c r="C12" s="21" t="s">
        <v>2</v>
      </c>
      <c r="D12" s="21">
        <v>21.6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1014.7</v>
      </c>
      <c r="M12" s="24">
        <v>1018.1</v>
      </c>
      <c r="N12" s="39"/>
      <c r="O12" s="26">
        <v>5</v>
      </c>
      <c r="P12" s="27">
        <v>56</v>
      </c>
      <c r="Q12" s="27">
        <v>85</v>
      </c>
      <c r="R12" s="39"/>
      <c r="S12" s="26">
        <v>5</v>
      </c>
      <c r="T12" s="32" t="s">
        <v>91</v>
      </c>
      <c r="U12" s="90">
        <v>19.3</v>
      </c>
      <c r="V12" s="90">
        <v>3.2</v>
      </c>
      <c r="W12" s="39"/>
      <c r="X12" s="147"/>
      <c r="Y12" s="147"/>
      <c r="Z12" s="147"/>
      <c r="AA12" s="39"/>
      <c r="AB12" s="147" t="s">
        <v>135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12.7</v>
      </c>
      <c r="C13" s="21" t="s">
        <v>2</v>
      </c>
      <c r="D13" s="21">
        <v>17.3</v>
      </c>
      <c r="E13" s="21" t="s">
        <v>2</v>
      </c>
      <c r="F13" s="39"/>
      <c r="G13" s="23" t="s">
        <v>136</v>
      </c>
      <c r="H13" s="21">
        <v>1.524</v>
      </c>
      <c r="I13" s="21">
        <v>7.6</v>
      </c>
      <c r="J13" s="39"/>
      <c r="K13" s="26">
        <v>6</v>
      </c>
      <c r="L13" s="24">
        <v>1013</v>
      </c>
      <c r="M13" s="24">
        <v>1016.1</v>
      </c>
      <c r="N13" s="39"/>
      <c r="O13" s="26">
        <v>6</v>
      </c>
      <c r="P13" s="27">
        <v>69</v>
      </c>
      <c r="Q13" s="32">
        <v>93</v>
      </c>
      <c r="R13" s="39"/>
      <c r="S13" s="26">
        <v>6</v>
      </c>
      <c r="T13" s="32" t="s">
        <v>90</v>
      </c>
      <c r="U13" s="90">
        <v>33.799999999999997</v>
      </c>
      <c r="V13" s="90">
        <v>6.6</v>
      </c>
      <c r="W13" s="39"/>
      <c r="X13" s="147"/>
      <c r="Y13" s="147"/>
      <c r="Z13" s="147"/>
      <c r="AA13" s="39"/>
      <c r="AB13" s="147" t="s">
        <v>93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10.3</v>
      </c>
      <c r="C14" s="21" t="s">
        <v>2</v>
      </c>
      <c r="D14" s="130">
        <v>13.2</v>
      </c>
      <c r="E14" s="21" t="s">
        <v>2</v>
      </c>
      <c r="F14" s="39"/>
      <c r="G14" s="23" t="s">
        <v>197</v>
      </c>
      <c r="H14" s="21">
        <v>23.367999999999999</v>
      </c>
      <c r="I14" s="21">
        <v>45.2</v>
      </c>
      <c r="J14" s="39"/>
      <c r="K14" s="26">
        <v>7</v>
      </c>
      <c r="L14" s="24">
        <v>1013.6</v>
      </c>
      <c r="M14" s="24">
        <v>1018.7</v>
      </c>
      <c r="N14" s="39"/>
      <c r="O14" s="26">
        <v>7</v>
      </c>
      <c r="P14" s="75">
        <v>88</v>
      </c>
      <c r="Q14" s="27">
        <v>96</v>
      </c>
      <c r="R14" s="39"/>
      <c r="S14" s="26">
        <v>7</v>
      </c>
      <c r="T14" s="32" t="s">
        <v>90</v>
      </c>
      <c r="U14" s="90">
        <v>27.4</v>
      </c>
      <c r="V14" s="90">
        <v>5</v>
      </c>
      <c r="W14" s="39"/>
      <c r="X14" s="147" t="s">
        <v>198</v>
      </c>
      <c r="Y14" s="147"/>
      <c r="Z14" s="147"/>
      <c r="AA14" s="39"/>
      <c r="AB14" s="147" t="s">
        <v>92</v>
      </c>
      <c r="AC14" s="147"/>
      <c r="AD14" s="147"/>
      <c r="AE14" s="147"/>
      <c r="AF14" s="2"/>
    </row>
    <row r="15" spans="1:119" x14ac:dyDescent="0.2">
      <c r="A15" s="26">
        <v>8</v>
      </c>
      <c r="B15" s="21">
        <v>9.9</v>
      </c>
      <c r="C15" s="21" t="s">
        <v>2</v>
      </c>
      <c r="D15" s="21">
        <v>23.5</v>
      </c>
      <c r="E15" s="21" t="s">
        <v>2</v>
      </c>
      <c r="F15" s="39"/>
      <c r="G15" s="23" t="s">
        <v>203</v>
      </c>
      <c r="H15" s="21">
        <v>1.524</v>
      </c>
      <c r="I15" s="21">
        <v>44.7</v>
      </c>
      <c r="J15" s="39"/>
      <c r="K15" s="26">
        <v>8</v>
      </c>
      <c r="L15" s="24">
        <v>1017.6</v>
      </c>
      <c r="M15" s="24">
        <v>1021.1</v>
      </c>
      <c r="N15" s="39"/>
      <c r="O15" s="26">
        <v>8</v>
      </c>
      <c r="P15" s="75">
        <v>51</v>
      </c>
      <c r="Q15" s="27">
        <v>97</v>
      </c>
      <c r="R15" s="39"/>
      <c r="S15" s="26">
        <v>8</v>
      </c>
      <c r="T15" s="32" t="s">
        <v>104</v>
      </c>
      <c r="U15" s="90">
        <v>16.100000000000001</v>
      </c>
      <c r="V15" s="90">
        <v>2.6</v>
      </c>
      <c r="W15" s="39"/>
      <c r="X15" s="147"/>
      <c r="Y15" s="147"/>
      <c r="Z15" s="147"/>
      <c r="AA15" s="39"/>
      <c r="AB15" s="147" t="s">
        <v>204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14.9</v>
      </c>
      <c r="C16" s="21" t="s">
        <v>2</v>
      </c>
      <c r="D16" s="21">
        <v>24.4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1018.7</v>
      </c>
      <c r="M16" s="24">
        <v>1022</v>
      </c>
      <c r="N16" s="39"/>
      <c r="O16" s="26">
        <v>9</v>
      </c>
      <c r="P16" s="27">
        <v>52</v>
      </c>
      <c r="Q16" s="27">
        <v>90</v>
      </c>
      <c r="R16" s="39"/>
      <c r="S16" s="26">
        <v>9</v>
      </c>
      <c r="T16" s="32" t="s">
        <v>90</v>
      </c>
      <c r="U16" s="90">
        <v>16.100000000000001</v>
      </c>
      <c r="V16" s="90">
        <v>2.1</v>
      </c>
      <c r="W16" s="39"/>
      <c r="X16" s="147"/>
      <c r="Y16" s="147"/>
      <c r="Z16" s="147"/>
      <c r="AA16" s="39"/>
      <c r="AB16" s="147" t="s">
        <v>142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13.1</v>
      </c>
      <c r="C17" s="21" t="s">
        <v>2</v>
      </c>
      <c r="D17" s="21">
        <v>24.9</v>
      </c>
      <c r="E17" s="21" t="s">
        <v>2</v>
      </c>
      <c r="F17" s="39"/>
      <c r="G17" s="23"/>
      <c r="H17" s="31">
        <v>0</v>
      </c>
      <c r="I17" s="21"/>
      <c r="J17" s="39"/>
      <c r="K17" s="26">
        <v>10</v>
      </c>
      <c r="L17" s="24">
        <v>1018.1</v>
      </c>
      <c r="M17" s="125">
        <v>1022.9</v>
      </c>
      <c r="N17" s="39"/>
      <c r="O17" s="26">
        <v>10</v>
      </c>
      <c r="P17" s="27">
        <v>55</v>
      </c>
      <c r="Q17" s="27">
        <v>90</v>
      </c>
      <c r="R17" s="39"/>
      <c r="S17" s="26">
        <v>10</v>
      </c>
      <c r="T17" s="32" t="s">
        <v>91</v>
      </c>
      <c r="U17" s="31">
        <v>20.9</v>
      </c>
      <c r="V17" s="31">
        <v>2.6</v>
      </c>
      <c r="W17" s="39"/>
      <c r="X17" s="147"/>
      <c r="Y17" s="147"/>
      <c r="Z17" s="147"/>
      <c r="AA17" s="39"/>
      <c r="AB17" s="147" t="s">
        <v>207</v>
      </c>
      <c r="AC17" s="147"/>
      <c r="AD17" s="147"/>
      <c r="AE17" s="147"/>
      <c r="AF17" s="2"/>
    </row>
    <row r="18" spans="1:32" x14ac:dyDescent="0.2">
      <c r="A18" s="26">
        <v>11</v>
      </c>
      <c r="B18" s="129">
        <v>17</v>
      </c>
      <c r="C18" s="21" t="s">
        <v>2</v>
      </c>
      <c r="D18" s="21">
        <v>26.2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1017.4</v>
      </c>
      <c r="M18" s="24">
        <v>1021.6</v>
      </c>
      <c r="N18" s="39"/>
      <c r="O18" s="26">
        <v>11</v>
      </c>
      <c r="P18" s="27">
        <v>47</v>
      </c>
      <c r="Q18" s="27">
        <v>82</v>
      </c>
      <c r="R18" s="39"/>
      <c r="S18" s="26">
        <v>11</v>
      </c>
      <c r="T18" s="32" t="s">
        <v>64</v>
      </c>
      <c r="U18" s="90">
        <v>16.100000000000001</v>
      </c>
      <c r="V18" s="90">
        <v>3.1</v>
      </c>
      <c r="W18" s="39"/>
      <c r="X18" s="147"/>
      <c r="Y18" s="147"/>
      <c r="Z18" s="147"/>
      <c r="AA18" s="39"/>
      <c r="AB18" s="147" t="s">
        <v>94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15.5</v>
      </c>
      <c r="C19" s="21" t="s">
        <v>2</v>
      </c>
      <c r="D19" s="121">
        <v>26.4</v>
      </c>
      <c r="E19" s="21" t="s">
        <v>2</v>
      </c>
      <c r="F19" s="39"/>
      <c r="G19" s="23" t="s">
        <v>189</v>
      </c>
      <c r="H19" s="21">
        <v>21.335999999999999</v>
      </c>
      <c r="I19" s="21">
        <v>140.69999999999999</v>
      </c>
      <c r="J19" s="39"/>
      <c r="K19" s="26">
        <v>12</v>
      </c>
      <c r="L19" s="24">
        <v>1015.3</v>
      </c>
      <c r="M19" s="24">
        <v>1019.5</v>
      </c>
      <c r="N19" s="39"/>
      <c r="O19" s="26">
        <v>12</v>
      </c>
      <c r="P19" s="27">
        <v>47</v>
      </c>
      <c r="Q19" s="27">
        <v>89</v>
      </c>
      <c r="R19" s="39"/>
      <c r="S19" s="26">
        <v>12</v>
      </c>
      <c r="T19" s="112" t="s">
        <v>90</v>
      </c>
      <c r="U19" s="90">
        <v>30.6</v>
      </c>
      <c r="V19" s="90">
        <v>4</v>
      </c>
      <c r="W19" s="39"/>
      <c r="X19" s="147" t="s">
        <v>205</v>
      </c>
      <c r="Y19" s="147"/>
      <c r="Z19" s="147"/>
      <c r="AA19" s="39"/>
      <c r="AB19" s="147" t="s">
        <v>206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15.1</v>
      </c>
      <c r="C20" s="21" t="s">
        <v>2</v>
      </c>
      <c r="D20" s="21">
        <v>22.9</v>
      </c>
      <c r="E20" s="21" t="s">
        <v>2</v>
      </c>
      <c r="F20" s="39"/>
      <c r="G20" s="23" t="s">
        <v>208</v>
      </c>
      <c r="H20" s="21">
        <v>14.478</v>
      </c>
      <c r="I20" s="21">
        <v>49.8</v>
      </c>
      <c r="J20" s="39"/>
      <c r="K20" s="26">
        <v>13</v>
      </c>
      <c r="L20" s="24">
        <v>1013.9</v>
      </c>
      <c r="M20" s="24">
        <v>1018.6</v>
      </c>
      <c r="N20" s="39"/>
      <c r="O20" s="26">
        <v>13</v>
      </c>
      <c r="P20" s="27">
        <v>63</v>
      </c>
      <c r="Q20" s="27">
        <v>93</v>
      </c>
      <c r="R20" s="33"/>
      <c r="S20" s="26">
        <v>13</v>
      </c>
      <c r="T20" s="112" t="s">
        <v>62</v>
      </c>
      <c r="U20" s="90">
        <v>19.3</v>
      </c>
      <c r="V20" s="90">
        <v>2.7</v>
      </c>
      <c r="W20" s="39"/>
      <c r="X20" s="147" t="s">
        <v>209</v>
      </c>
      <c r="Y20" s="147"/>
      <c r="Z20" s="147"/>
      <c r="AA20" s="39"/>
      <c r="AB20" s="147" t="s">
        <v>194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13.8</v>
      </c>
      <c r="C21" s="21" t="s">
        <v>2</v>
      </c>
      <c r="D21" s="21">
        <v>18.100000000000001</v>
      </c>
      <c r="E21" s="21" t="s">
        <v>2</v>
      </c>
      <c r="F21" s="39"/>
      <c r="G21" s="23" t="s">
        <v>210</v>
      </c>
      <c r="H21" s="21">
        <v>22.097999999999999</v>
      </c>
      <c r="I21" s="21">
        <v>56.4</v>
      </c>
      <c r="J21" s="39"/>
      <c r="K21" s="26">
        <v>14</v>
      </c>
      <c r="L21" s="24">
        <v>1010.9</v>
      </c>
      <c r="M21" s="24">
        <v>1014.8</v>
      </c>
      <c r="N21" s="39"/>
      <c r="O21" s="26">
        <v>14</v>
      </c>
      <c r="P21" s="27">
        <v>82</v>
      </c>
      <c r="Q21" s="27">
        <v>95</v>
      </c>
      <c r="R21" s="39"/>
      <c r="S21" s="26">
        <v>14</v>
      </c>
      <c r="T21" s="112" t="s">
        <v>89</v>
      </c>
      <c r="U21" s="90">
        <v>20.9</v>
      </c>
      <c r="V21" s="90">
        <v>3.5</v>
      </c>
      <c r="W21" s="39"/>
      <c r="X21" s="147" t="s">
        <v>211</v>
      </c>
      <c r="Y21" s="147"/>
      <c r="Z21" s="147"/>
      <c r="AA21" s="39"/>
      <c r="AB21" s="147" t="s">
        <v>93</v>
      </c>
      <c r="AC21" s="147"/>
      <c r="AD21" s="147"/>
      <c r="AE21" s="147"/>
      <c r="AF21" s="2"/>
    </row>
    <row r="22" spans="1:32" x14ac:dyDescent="0.2">
      <c r="A22" s="26">
        <v>15</v>
      </c>
      <c r="B22" s="29">
        <v>12.4</v>
      </c>
      <c r="C22" s="21" t="s">
        <v>2</v>
      </c>
      <c r="D22" s="21">
        <v>15.1</v>
      </c>
      <c r="E22" s="21" t="s">
        <v>2</v>
      </c>
      <c r="F22" s="39"/>
      <c r="G22" s="23" t="s">
        <v>151</v>
      </c>
      <c r="H22" s="21">
        <v>31.495999999999999</v>
      </c>
      <c r="I22" s="21">
        <v>15.2</v>
      </c>
      <c r="J22" s="39"/>
      <c r="K22" s="26">
        <v>15</v>
      </c>
      <c r="L22" s="24">
        <v>1010.1</v>
      </c>
      <c r="M22" s="24">
        <v>1012.2</v>
      </c>
      <c r="N22" s="39"/>
      <c r="O22" s="26">
        <v>15</v>
      </c>
      <c r="P22" s="27">
        <v>90</v>
      </c>
      <c r="Q22" s="27">
        <v>96</v>
      </c>
      <c r="R22" s="39"/>
      <c r="S22" s="26">
        <v>15</v>
      </c>
      <c r="T22" s="112" t="s">
        <v>90</v>
      </c>
      <c r="U22" s="90">
        <v>22.5</v>
      </c>
      <c r="V22" s="90">
        <v>3.7</v>
      </c>
      <c r="W22" s="39"/>
      <c r="X22" s="147"/>
      <c r="Y22" s="147"/>
      <c r="Z22" s="147"/>
      <c r="AA22" s="39"/>
      <c r="AB22" s="147" t="s">
        <v>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12.2</v>
      </c>
      <c r="C23" s="21" t="s">
        <v>2</v>
      </c>
      <c r="D23" s="21">
        <v>17.2</v>
      </c>
      <c r="E23" s="21" t="s">
        <v>2</v>
      </c>
      <c r="F23" s="39"/>
      <c r="G23" s="23" t="s">
        <v>212</v>
      </c>
      <c r="H23" s="21">
        <v>12.446</v>
      </c>
      <c r="I23" s="21">
        <v>53.6</v>
      </c>
      <c r="J23" s="39"/>
      <c r="K23" s="26">
        <v>16</v>
      </c>
      <c r="L23" s="24">
        <v>1006.3</v>
      </c>
      <c r="M23" s="24">
        <v>1011.4</v>
      </c>
      <c r="N23" s="39"/>
      <c r="O23" s="26">
        <v>16</v>
      </c>
      <c r="P23" s="27">
        <v>76</v>
      </c>
      <c r="Q23" s="27">
        <v>96</v>
      </c>
      <c r="R23" s="39"/>
      <c r="S23" s="26">
        <v>16</v>
      </c>
      <c r="T23" s="112" t="s">
        <v>90</v>
      </c>
      <c r="U23" s="90">
        <v>29</v>
      </c>
      <c r="V23" s="90">
        <v>4.3</v>
      </c>
      <c r="W23" s="39"/>
      <c r="X23" s="147" t="s">
        <v>214</v>
      </c>
      <c r="Y23" s="147"/>
      <c r="Z23" s="147"/>
      <c r="AA23" s="39"/>
      <c r="AB23" s="147" t="s">
        <v>93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11.3</v>
      </c>
      <c r="C24" s="21" t="s">
        <v>2</v>
      </c>
      <c r="D24" s="21">
        <v>22</v>
      </c>
      <c r="E24" s="21" t="s">
        <v>2</v>
      </c>
      <c r="F24" s="39"/>
      <c r="G24" s="23" t="s">
        <v>213</v>
      </c>
      <c r="H24" s="21">
        <v>0.254</v>
      </c>
      <c r="I24" s="21"/>
      <c r="J24" s="39"/>
      <c r="K24" s="26">
        <v>17</v>
      </c>
      <c r="L24" s="24">
        <v>1008.2</v>
      </c>
      <c r="M24" s="24">
        <v>1014.3</v>
      </c>
      <c r="N24" s="39"/>
      <c r="O24" s="26">
        <v>17</v>
      </c>
      <c r="P24" s="27">
        <v>49</v>
      </c>
      <c r="Q24" s="27">
        <v>97</v>
      </c>
      <c r="R24" s="39"/>
      <c r="S24" s="26">
        <v>17</v>
      </c>
      <c r="T24" s="32" t="s">
        <v>89</v>
      </c>
      <c r="U24" s="90">
        <v>17.7</v>
      </c>
      <c r="V24" s="90">
        <v>2.2999999999999998</v>
      </c>
      <c r="W24" s="39"/>
      <c r="X24" s="147"/>
      <c r="Y24" s="147"/>
      <c r="Z24" s="147"/>
      <c r="AA24" s="39"/>
      <c r="AB24" s="147" t="s">
        <v>142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14.3</v>
      </c>
      <c r="C25" s="21" t="s">
        <v>2</v>
      </c>
      <c r="D25" s="21">
        <v>22.3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1012.9</v>
      </c>
      <c r="M25" s="24">
        <v>1015.7</v>
      </c>
      <c r="N25" s="39"/>
      <c r="O25" s="26">
        <v>18</v>
      </c>
      <c r="P25" s="27">
        <v>59</v>
      </c>
      <c r="Q25" s="27">
        <v>89</v>
      </c>
      <c r="R25" s="39"/>
      <c r="S25" s="26">
        <v>18</v>
      </c>
      <c r="T25" s="32" t="s">
        <v>90</v>
      </c>
      <c r="U25" s="90">
        <v>32.200000000000003</v>
      </c>
      <c r="V25" s="90">
        <v>5.3</v>
      </c>
      <c r="W25" s="39"/>
      <c r="X25" s="147"/>
      <c r="Y25" s="147"/>
      <c r="Z25" s="147"/>
      <c r="AA25" s="39"/>
      <c r="AB25" s="147" t="s">
        <v>142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12</v>
      </c>
      <c r="C26" s="21" t="s">
        <v>2</v>
      </c>
      <c r="D26" s="21">
        <v>23.6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1011.7</v>
      </c>
      <c r="M26" s="24">
        <v>1015.8</v>
      </c>
      <c r="N26" s="39"/>
      <c r="O26" s="26">
        <v>19</v>
      </c>
      <c r="P26" s="27">
        <v>56</v>
      </c>
      <c r="Q26" s="27">
        <v>93</v>
      </c>
      <c r="R26" s="39"/>
      <c r="S26" s="26">
        <v>19</v>
      </c>
      <c r="T26" s="32" t="s">
        <v>91</v>
      </c>
      <c r="U26" s="90">
        <v>17.7</v>
      </c>
      <c r="V26" s="90">
        <v>2.2999999999999998</v>
      </c>
      <c r="W26" s="39"/>
      <c r="X26" s="147"/>
      <c r="Y26" s="147"/>
      <c r="Z26" s="147"/>
      <c r="AA26" s="39"/>
      <c r="AB26" s="147" t="s">
        <v>174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14.6</v>
      </c>
      <c r="C27" s="21" t="s">
        <v>2</v>
      </c>
      <c r="D27" s="21">
        <v>23.1</v>
      </c>
      <c r="E27" s="21" t="s">
        <v>2</v>
      </c>
      <c r="F27" s="39"/>
      <c r="G27" s="23" t="s">
        <v>223</v>
      </c>
      <c r="H27" s="21">
        <v>7.1120000000000001</v>
      </c>
      <c r="I27" s="21">
        <v>22.4</v>
      </c>
      <c r="J27" s="39"/>
      <c r="K27" s="26">
        <v>20</v>
      </c>
      <c r="L27" s="24">
        <v>1010.3</v>
      </c>
      <c r="M27" s="24">
        <v>1013.8</v>
      </c>
      <c r="N27" s="39"/>
      <c r="O27" s="26">
        <v>20</v>
      </c>
      <c r="P27" s="27">
        <v>62</v>
      </c>
      <c r="Q27" s="75">
        <v>93</v>
      </c>
      <c r="R27" s="39"/>
      <c r="S27" s="26">
        <v>20</v>
      </c>
      <c r="T27" s="32" t="s">
        <v>90</v>
      </c>
      <c r="U27" s="90">
        <v>38.6</v>
      </c>
      <c r="V27" s="90">
        <v>5.3</v>
      </c>
      <c r="W27" s="39"/>
      <c r="X27" s="147"/>
      <c r="Y27" s="147"/>
      <c r="Z27" s="147"/>
      <c r="AA27" s="39"/>
      <c r="AB27" s="147" t="s">
        <v>224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14</v>
      </c>
      <c r="C28" s="21" t="s">
        <v>2</v>
      </c>
      <c r="D28" s="21">
        <v>24.6</v>
      </c>
      <c r="E28" s="21" t="s">
        <v>2</v>
      </c>
      <c r="F28" s="39"/>
      <c r="G28" s="23" t="s">
        <v>138</v>
      </c>
      <c r="H28" s="21">
        <v>0.76200000000000001</v>
      </c>
      <c r="I28" s="21">
        <v>2.8</v>
      </c>
      <c r="J28" s="39"/>
      <c r="K28" s="26">
        <v>21</v>
      </c>
      <c r="L28" s="24">
        <v>1006.7</v>
      </c>
      <c r="M28" s="24">
        <v>1011.8</v>
      </c>
      <c r="N28" s="39"/>
      <c r="O28" s="26">
        <v>21</v>
      </c>
      <c r="P28" s="27">
        <v>57</v>
      </c>
      <c r="Q28" s="27">
        <v>96</v>
      </c>
      <c r="R28" s="39"/>
      <c r="S28" s="26">
        <v>21</v>
      </c>
      <c r="T28" s="32" t="s">
        <v>91</v>
      </c>
      <c r="U28" s="90">
        <v>22.5</v>
      </c>
      <c r="V28" s="90">
        <v>2.6</v>
      </c>
      <c r="W28" s="39"/>
      <c r="X28" s="147"/>
      <c r="Y28" s="147"/>
      <c r="Z28" s="147"/>
      <c r="AA28" s="39"/>
      <c r="AB28" s="147" t="s">
        <v>222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12.7</v>
      </c>
      <c r="C29" s="21" t="s">
        <v>2</v>
      </c>
      <c r="D29" s="21">
        <v>24.1</v>
      </c>
      <c r="E29" s="21" t="s">
        <v>2</v>
      </c>
      <c r="F29" s="39"/>
      <c r="G29" s="23" t="s">
        <v>216</v>
      </c>
      <c r="H29" s="121">
        <v>32.765999999999998</v>
      </c>
      <c r="I29" s="121">
        <v>178.3</v>
      </c>
      <c r="J29" s="39"/>
      <c r="K29" s="26">
        <v>22</v>
      </c>
      <c r="L29" s="24">
        <v>1009.9</v>
      </c>
      <c r="M29" s="24">
        <v>1017</v>
      </c>
      <c r="N29" s="39"/>
      <c r="O29" s="26">
        <v>22</v>
      </c>
      <c r="P29" s="27">
        <v>60</v>
      </c>
      <c r="Q29" s="27">
        <v>93</v>
      </c>
      <c r="R29" s="39"/>
      <c r="S29" s="26">
        <v>22</v>
      </c>
      <c r="T29" s="32" t="s">
        <v>89</v>
      </c>
      <c r="U29" s="123">
        <v>51.5</v>
      </c>
      <c r="V29" s="90">
        <v>4</v>
      </c>
      <c r="W29" s="39"/>
      <c r="X29" s="147" t="s">
        <v>215</v>
      </c>
      <c r="Y29" s="147"/>
      <c r="Z29" s="147"/>
      <c r="AA29" s="39"/>
      <c r="AB29" s="147" t="s">
        <v>221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13.5</v>
      </c>
      <c r="C30" s="21" t="s">
        <v>2</v>
      </c>
      <c r="D30" s="21">
        <v>19.100000000000001</v>
      </c>
      <c r="E30" s="21" t="s">
        <v>2</v>
      </c>
      <c r="F30" s="39"/>
      <c r="G30" s="23" t="s">
        <v>217</v>
      </c>
      <c r="H30" s="21">
        <v>21.082000000000001</v>
      </c>
      <c r="I30" s="21">
        <v>143.5</v>
      </c>
      <c r="J30" s="39"/>
      <c r="K30" s="26">
        <v>23</v>
      </c>
      <c r="L30" s="24">
        <v>1016.8</v>
      </c>
      <c r="M30" s="24">
        <v>1019.7</v>
      </c>
      <c r="N30" s="39"/>
      <c r="O30" s="26">
        <v>23</v>
      </c>
      <c r="P30" s="27">
        <v>74</v>
      </c>
      <c r="Q30" s="32">
        <v>93</v>
      </c>
      <c r="R30" s="39"/>
      <c r="S30" s="26">
        <v>23</v>
      </c>
      <c r="T30" s="32" t="s">
        <v>146</v>
      </c>
      <c r="U30" s="90">
        <v>27.4</v>
      </c>
      <c r="V30" s="90">
        <v>3.2</v>
      </c>
      <c r="W30" s="39"/>
      <c r="X30" s="147" t="s">
        <v>218</v>
      </c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11.6</v>
      </c>
      <c r="C31" s="21" t="s">
        <v>2</v>
      </c>
      <c r="D31" s="21">
        <v>20.8</v>
      </c>
      <c r="E31" s="21" t="s">
        <v>2</v>
      </c>
      <c r="F31" s="39"/>
      <c r="G31" s="23" t="s">
        <v>219</v>
      </c>
      <c r="H31" s="21">
        <v>0.76200000000000001</v>
      </c>
      <c r="I31" s="21">
        <v>5.3</v>
      </c>
      <c r="J31" s="39"/>
      <c r="K31" s="26">
        <v>24</v>
      </c>
      <c r="L31" s="24">
        <v>1018.1</v>
      </c>
      <c r="M31" s="24">
        <v>1021</v>
      </c>
      <c r="N31" s="39"/>
      <c r="O31" s="26">
        <v>24</v>
      </c>
      <c r="P31" s="27">
        <v>67</v>
      </c>
      <c r="Q31" s="27">
        <v>96</v>
      </c>
      <c r="R31" s="39"/>
      <c r="S31" s="26">
        <v>24</v>
      </c>
      <c r="T31" s="32" t="s">
        <v>91</v>
      </c>
      <c r="U31" s="90">
        <v>32.200000000000003</v>
      </c>
      <c r="V31" s="90">
        <v>3.9</v>
      </c>
      <c r="W31" s="39"/>
      <c r="X31" s="147" t="s">
        <v>220</v>
      </c>
      <c r="Y31" s="147"/>
      <c r="Z31" s="147"/>
      <c r="AA31" s="39"/>
      <c r="AB31" s="147" t="s">
        <v>135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12.3</v>
      </c>
      <c r="C32" s="21" t="s">
        <v>2</v>
      </c>
      <c r="D32" s="21">
        <v>22.7</v>
      </c>
      <c r="E32" s="21" t="s">
        <v>2</v>
      </c>
      <c r="F32" s="39"/>
      <c r="G32" s="23" t="s">
        <v>138</v>
      </c>
      <c r="H32" s="21">
        <v>0.254</v>
      </c>
      <c r="I32" s="121"/>
      <c r="J32" s="39"/>
      <c r="K32" s="26">
        <v>25</v>
      </c>
      <c r="L32" s="24">
        <v>1017.6</v>
      </c>
      <c r="M32" s="24">
        <v>1020.3</v>
      </c>
      <c r="N32" s="39"/>
      <c r="O32" s="26">
        <v>25</v>
      </c>
      <c r="P32" s="27">
        <v>56</v>
      </c>
      <c r="Q32" s="27">
        <v>96</v>
      </c>
      <c r="R32" s="39"/>
      <c r="S32" s="26">
        <v>25</v>
      </c>
      <c r="T32" s="32" t="s">
        <v>115</v>
      </c>
      <c r="U32" s="90">
        <v>22.5</v>
      </c>
      <c r="V32" s="90">
        <v>2.2999999999999998</v>
      </c>
      <c r="W32" s="39"/>
      <c r="X32" s="147"/>
      <c r="Y32" s="147"/>
      <c r="Z32" s="147"/>
      <c r="AA32" s="39"/>
      <c r="AB32" s="147" t="s">
        <v>66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14.7</v>
      </c>
      <c r="C33" s="21" t="s">
        <v>2</v>
      </c>
      <c r="D33" s="21">
        <v>26.2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1018</v>
      </c>
      <c r="M33" s="24">
        <v>1020</v>
      </c>
      <c r="N33" s="39"/>
      <c r="O33" s="26">
        <v>26</v>
      </c>
      <c r="P33" s="27">
        <v>47</v>
      </c>
      <c r="Q33" s="27">
        <v>89</v>
      </c>
      <c r="R33" s="39"/>
      <c r="S33" s="26">
        <v>26</v>
      </c>
      <c r="T33" s="32" t="s">
        <v>91</v>
      </c>
      <c r="U33" s="90">
        <v>16.100000000000001</v>
      </c>
      <c r="V33" s="90">
        <v>1.9</v>
      </c>
      <c r="W33" s="39"/>
      <c r="X33" s="147"/>
      <c r="Y33" s="147"/>
      <c r="Z33" s="147"/>
      <c r="AA33" s="39"/>
      <c r="AB33" s="147" t="s">
        <v>94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15.8</v>
      </c>
      <c r="C34" s="21" t="s">
        <v>2</v>
      </c>
      <c r="D34" s="21">
        <v>22.2</v>
      </c>
      <c r="E34" s="21" t="s">
        <v>2</v>
      </c>
      <c r="F34" s="39"/>
      <c r="G34" s="23" t="s">
        <v>228</v>
      </c>
      <c r="H34" s="21">
        <v>10.922000000000001</v>
      </c>
      <c r="I34" s="21">
        <v>14</v>
      </c>
      <c r="J34" s="39"/>
      <c r="K34" s="26">
        <v>27</v>
      </c>
      <c r="L34" s="24">
        <v>1018.3</v>
      </c>
      <c r="M34" s="24">
        <v>1021.2</v>
      </c>
      <c r="N34" s="39"/>
      <c r="O34" s="26">
        <v>27</v>
      </c>
      <c r="P34" s="27">
        <v>66</v>
      </c>
      <c r="Q34" s="27">
        <v>94</v>
      </c>
      <c r="R34" s="39"/>
      <c r="S34" s="26">
        <v>27</v>
      </c>
      <c r="T34" s="32" t="s">
        <v>90</v>
      </c>
      <c r="U34" s="90">
        <v>29</v>
      </c>
      <c r="V34" s="90">
        <v>4.8</v>
      </c>
      <c r="W34" s="39"/>
      <c r="X34" s="147"/>
      <c r="Y34" s="147"/>
      <c r="Z34" s="147"/>
      <c r="AA34" s="39"/>
      <c r="AB34" s="147" t="s">
        <v>135</v>
      </c>
      <c r="AC34" s="147"/>
      <c r="AD34" s="147"/>
      <c r="AE34" s="147"/>
      <c r="AF34" s="2"/>
    </row>
    <row r="35" spans="1:32" x14ac:dyDescent="0.2">
      <c r="A35" s="26">
        <v>28</v>
      </c>
      <c r="B35" s="21">
        <v>12.6</v>
      </c>
      <c r="C35" s="21" t="s">
        <v>2</v>
      </c>
      <c r="D35" s="21">
        <v>26.1</v>
      </c>
      <c r="E35" s="21" t="s">
        <v>2</v>
      </c>
      <c r="F35" s="39"/>
      <c r="G35" s="23" t="s">
        <v>227</v>
      </c>
      <c r="H35" s="21">
        <v>0.254</v>
      </c>
      <c r="I35" s="121"/>
      <c r="J35" s="39"/>
      <c r="K35" s="26">
        <v>28</v>
      </c>
      <c r="L35" s="24">
        <v>1014.8</v>
      </c>
      <c r="M35" s="24">
        <v>1018.5</v>
      </c>
      <c r="N35" s="39"/>
      <c r="O35" s="26">
        <v>28</v>
      </c>
      <c r="P35" s="27">
        <v>46</v>
      </c>
      <c r="Q35" s="122">
        <v>98</v>
      </c>
      <c r="R35" s="39"/>
      <c r="S35" s="26">
        <v>28</v>
      </c>
      <c r="T35" s="32" t="s">
        <v>54</v>
      </c>
      <c r="U35" s="90">
        <v>16.100000000000001</v>
      </c>
      <c r="V35" s="90">
        <v>2.1</v>
      </c>
      <c r="W35" s="39"/>
      <c r="X35" s="147" t="s">
        <v>225</v>
      </c>
      <c r="Y35" s="147"/>
      <c r="Z35" s="147"/>
      <c r="AA35" s="39"/>
      <c r="AB35" s="147" t="s">
        <v>226</v>
      </c>
      <c r="AC35" s="147"/>
      <c r="AD35" s="147"/>
      <c r="AE35" s="147"/>
      <c r="AF35" s="2"/>
    </row>
    <row r="36" spans="1:32" x14ac:dyDescent="0.2">
      <c r="A36" s="26">
        <v>29</v>
      </c>
      <c r="B36" s="21">
        <v>16.3</v>
      </c>
      <c r="C36" s="21" t="s">
        <v>2</v>
      </c>
      <c r="D36" s="21">
        <v>24.3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1011.5</v>
      </c>
      <c r="M36" s="24">
        <v>1017.3</v>
      </c>
      <c r="N36" s="39"/>
      <c r="O36" s="26">
        <v>29</v>
      </c>
      <c r="P36" s="27">
        <v>64</v>
      </c>
      <c r="Q36" s="27">
        <v>90</v>
      </c>
      <c r="R36" s="39"/>
      <c r="S36" s="26">
        <v>29</v>
      </c>
      <c r="T36" s="32" t="s">
        <v>131</v>
      </c>
      <c r="U36" s="90">
        <v>17.7</v>
      </c>
      <c r="V36" s="90">
        <v>2.1</v>
      </c>
      <c r="W36" s="39"/>
      <c r="X36" s="147"/>
      <c r="Y36" s="147"/>
      <c r="Z36" s="147"/>
      <c r="AA36" s="39"/>
      <c r="AB36" s="147" t="s">
        <v>232</v>
      </c>
      <c r="AC36" s="147"/>
      <c r="AD36" s="147"/>
      <c r="AE36" s="147"/>
      <c r="AF36" s="2"/>
    </row>
    <row r="37" spans="1:32" x14ac:dyDescent="0.2">
      <c r="A37" s="26">
        <v>30</v>
      </c>
      <c r="B37" s="21">
        <v>16.8</v>
      </c>
      <c r="C37" s="21" t="s">
        <v>2</v>
      </c>
      <c r="D37" s="21">
        <v>24.7</v>
      </c>
      <c r="E37" s="21" t="s">
        <v>2</v>
      </c>
      <c r="F37" s="39"/>
      <c r="G37" s="23" t="s">
        <v>230</v>
      </c>
      <c r="H37" s="21">
        <v>4.8259999999999996</v>
      </c>
      <c r="I37" s="21">
        <v>39.9</v>
      </c>
      <c r="J37" s="39"/>
      <c r="K37" s="26">
        <v>30</v>
      </c>
      <c r="L37" s="126">
        <v>1003.8</v>
      </c>
      <c r="M37" s="24">
        <v>1011.8</v>
      </c>
      <c r="N37" s="39"/>
      <c r="O37" s="26">
        <v>30</v>
      </c>
      <c r="P37" s="27">
        <v>65</v>
      </c>
      <c r="Q37" s="27">
        <v>91</v>
      </c>
      <c r="R37" s="39"/>
      <c r="S37" s="26">
        <v>30</v>
      </c>
      <c r="T37" s="32" t="s">
        <v>104</v>
      </c>
      <c r="U37" s="90">
        <v>37</v>
      </c>
      <c r="V37" s="90">
        <v>3.2</v>
      </c>
      <c r="W37" s="39"/>
      <c r="X37" s="147" t="s">
        <v>229</v>
      </c>
      <c r="Y37" s="147"/>
      <c r="Z37" s="147"/>
      <c r="AA37" s="39"/>
      <c r="AB37" s="147" t="s">
        <v>135</v>
      </c>
      <c r="AC37" s="147"/>
      <c r="AD37" s="147"/>
      <c r="AE37" s="147"/>
      <c r="AF37" s="2"/>
    </row>
    <row r="38" spans="1:32" x14ac:dyDescent="0.2">
      <c r="A38" s="35">
        <v>31</v>
      </c>
      <c r="B38" s="21">
        <v>14.7</v>
      </c>
      <c r="C38" s="21" t="s">
        <v>2</v>
      </c>
      <c r="D38" s="21">
        <v>22.5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126">
        <v>1003.8</v>
      </c>
      <c r="M38" s="24">
        <v>1009.8</v>
      </c>
      <c r="N38" s="39"/>
      <c r="O38" s="35">
        <v>31</v>
      </c>
      <c r="P38" s="27">
        <v>52</v>
      </c>
      <c r="Q38" s="27">
        <v>92</v>
      </c>
      <c r="R38" s="39"/>
      <c r="S38" s="35">
        <v>31</v>
      </c>
      <c r="T38" s="32" t="s">
        <v>91</v>
      </c>
      <c r="U38" s="90">
        <v>24.1</v>
      </c>
      <c r="V38" s="90">
        <v>4.2</v>
      </c>
      <c r="W38" s="39"/>
      <c r="X38" s="147"/>
      <c r="Y38" s="147"/>
      <c r="Z38" s="147"/>
      <c r="AA38" s="39"/>
      <c r="AB38" s="147" t="s">
        <v>231</v>
      </c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13.174193548387098</v>
      </c>
      <c r="C40" s="41" t="s">
        <v>2</v>
      </c>
      <c r="D40" s="41">
        <f>AVERAGE(D8:D38)</f>
        <v>21.616129032258073</v>
      </c>
      <c r="E40" s="42" t="s">
        <v>2</v>
      </c>
      <c r="F40" s="2"/>
      <c r="G40" s="43" t="s">
        <v>5</v>
      </c>
      <c r="H40" s="44">
        <f>SUM(H8:H38)</f>
        <v>255.52399999999994</v>
      </c>
      <c r="I40" s="107" t="s">
        <v>61</v>
      </c>
      <c r="J40" s="2"/>
      <c r="K40" s="40" t="s">
        <v>3</v>
      </c>
      <c r="L40" s="97">
        <f>AVERAGE(L8:L38)</f>
        <v>1012.6258064516127</v>
      </c>
      <c r="M40" s="98">
        <f>AVERAGE(M8:M38)</f>
        <v>1017.0290322580645</v>
      </c>
      <c r="N40" s="2"/>
      <c r="O40" s="40" t="s">
        <v>3</v>
      </c>
      <c r="P40" s="110">
        <f>AVERAGE(P8:P38)</f>
        <v>61.935483870967744</v>
      </c>
      <c r="Q40" s="111">
        <f>AVERAGE(Q8:Q38)</f>
        <v>93.032258064516128</v>
      </c>
      <c r="R40" s="2"/>
      <c r="S40" s="80" t="s">
        <v>11</v>
      </c>
      <c r="T40" s="80" t="s">
        <v>90</v>
      </c>
      <c r="U40" s="91">
        <f>MAXA(U8:U38)</f>
        <v>51.5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AVERAGE(B49:B79)</f>
        <v>17.096774193548391</v>
      </c>
      <c r="C41" s="156"/>
      <c r="D41" s="156"/>
      <c r="E41" s="47" t="s">
        <v>2</v>
      </c>
      <c r="F41" s="2"/>
      <c r="G41" s="101" t="s">
        <v>58</v>
      </c>
      <c r="H41" s="109">
        <v>12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AVERAGE(L8:M8,L9:M9,L10:M10,L11:M11,L12:M12,L13:M13,L14:M14,L15:M15,L16:M16,L17:M17,L18:M18,L19:M19,L20:M20,L21:M21,L22:M22,L23:M23,L24:M24,L25:M25,L26:M26,L27:M27,L28:M28,L29:M29,L30:M30,L31:M31,L32:M32,L33:M33,L34:M34,L35:M35,L36:M36,L37:M38)</f>
        <v>1014.8274193548392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AVERAGE(P8:Q8,P9:Q9,P10:Q10,P11:Q11,P12:Q12,P13:Q13,P14:Q14,P15:Q15,P16:Q16,P17:Q17,P18:Q18,P19:Q19,P20:Q20,P21:Q21,P22:Q22,P23:Q23,P24:Q24,P25:Q25,P26:Q26,P27:Q27,P28:Q28,P29:Q29,P30:Q30,P31:Q31,P32:Q32,P33:Q33,P34:Q34,P35:Q35,P36:Q36,P37:Q38)</f>
        <v>77.483870967741936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9</v>
      </c>
      <c r="C42" s="52" t="s">
        <v>2</v>
      </c>
      <c r="D42" s="52">
        <f>MAXA(D8:D38)</f>
        <v>26.4</v>
      </c>
      <c r="E42" s="53" t="s">
        <v>2</v>
      </c>
      <c r="F42" s="2"/>
      <c r="G42" s="43" t="s">
        <v>6</v>
      </c>
      <c r="H42" s="44">
        <f>MAXA(H8:H38)</f>
        <v>32.765999999999998</v>
      </c>
      <c r="I42" s="91">
        <f>MAXA(I8:I38)</f>
        <v>178.3</v>
      </c>
      <c r="J42" s="2"/>
      <c r="K42" s="51" t="s">
        <v>4</v>
      </c>
      <c r="L42" s="99">
        <f>MINA(L8:L38)</f>
        <v>1003.8</v>
      </c>
      <c r="M42" s="99">
        <f>MAXA(M8:M38)</f>
        <v>1022.9</v>
      </c>
      <c r="N42" s="2"/>
      <c r="O42" s="51" t="s">
        <v>4</v>
      </c>
      <c r="P42" s="89">
        <f>MINA(P8:P38)</f>
        <v>44</v>
      </c>
      <c r="Q42" s="89">
        <f>MAXA(Q8:Q38)</f>
        <v>98</v>
      </c>
      <c r="R42" s="54"/>
      <c r="S42" s="174" t="s">
        <v>50</v>
      </c>
      <c r="T42" s="175"/>
      <c r="U42" s="96">
        <f>AVERAGE(U8:U38)</f>
        <v>25.541935483870972</v>
      </c>
      <c r="V42" s="96">
        <f>AVERAGE(V8:V38)</f>
        <v>3.6548387096774193</v>
      </c>
      <c r="W42" s="2"/>
      <c r="X42" s="100">
        <f>SUM(H8:H17)</f>
        <v>74.676000000000002</v>
      </c>
      <c r="Y42" s="100">
        <f>SUM(H18:H27)</f>
        <v>109.22</v>
      </c>
      <c r="Z42" s="100">
        <f>SUM(H28:H38)</f>
        <v>71.628</v>
      </c>
      <c r="AA42" s="2"/>
      <c r="AB42" s="74" t="s">
        <v>43</v>
      </c>
      <c r="AC42" s="100">
        <f>AVERAGE(B8:B17)</f>
        <v>11.52</v>
      </c>
      <c r="AD42" s="100">
        <f>AVERAGE(D8:D17)</f>
        <v>19.59</v>
      </c>
      <c r="AE42" s="100">
        <f>AVERAGE(B49:B58)</f>
        <v>15.45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Aprile!H45</f>
        <v>376.16039999999992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13.820000000000002</v>
      </c>
      <c r="AD43" s="100">
        <f>AVERAGE(D18:D27)</f>
        <v>21.689999999999998</v>
      </c>
      <c r="AE43" s="100">
        <f>AVERAGE(B59:B68)</f>
        <v>17.259999999999998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255.52399999999994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14.090909090909092</v>
      </c>
      <c r="AD44" s="100">
        <f>AVERAGE(D28:D38)</f>
        <v>23.390909090909087</v>
      </c>
      <c r="AE44" s="100">
        <f>AVERAGE(B69:B79)</f>
        <v>18.445454545454545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631.68439999999987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13.2</v>
      </c>
      <c r="C49" s="64" t="s">
        <v>2</v>
      </c>
      <c r="L49" s="62"/>
    </row>
    <row r="50" spans="1:20" x14ac:dyDescent="0.2">
      <c r="A50" s="26">
        <v>2</v>
      </c>
      <c r="B50" s="65">
        <v>12.2</v>
      </c>
      <c r="C50" s="66" t="s">
        <v>2</v>
      </c>
    </row>
    <row r="51" spans="1:20" x14ac:dyDescent="0.2">
      <c r="A51" s="26">
        <v>3</v>
      </c>
      <c r="B51" s="65">
        <v>14.6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15.4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17.100000000000001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14.7</v>
      </c>
      <c r="C54" s="66" t="s">
        <v>2</v>
      </c>
    </row>
    <row r="55" spans="1:20" x14ac:dyDescent="0.2">
      <c r="A55" s="26">
        <v>7</v>
      </c>
      <c r="B55" s="65">
        <v>12</v>
      </c>
      <c r="C55" s="66" t="s">
        <v>2</v>
      </c>
    </row>
    <row r="56" spans="1:20" x14ac:dyDescent="0.2">
      <c r="A56" s="26">
        <v>8</v>
      </c>
      <c r="B56" s="65">
        <v>16.3</v>
      </c>
      <c r="C56" s="66" t="s">
        <v>2</v>
      </c>
    </row>
    <row r="57" spans="1:20" x14ac:dyDescent="0.2">
      <c r="A57" s="26">
        <v>9</v>
      </c>
      <c r="B57" s="65">
        <v>19.399999999999999</v>
      </c>
      <c r="C57" s="66" t="s">
        <v>2</v>
      </c>
    </row>
    <row r="58" spans="1:20" x14ac:dyDescent="0.2">
      <c r="A58" s="26">
        <v>10</v>
      </c>
      <c r="B58" s="65">
        <v>19.600000000000001</v>
      </c>
      <c r="C58" s="66" t="s">
        <v>2</v>
      </c>
    </row>
    <row r="59" spans="1:20" x14ac:dyDescent="0.2">
      <c r="A59" s="26">
        <v>11</v>
      </c>
      <c r="B59" s="65">
        <v>21.6</v>
      </c>
      <c r="C59" s="66" t="s">
        <v>2</v>
      </c>
    </row>
    <row r="60" spans="1:20" x14ac:dyDescent="0.2">
      <c r="A60" s="26">
        <v>12</v>
      </c>
      <c r="B60" s="65">
        <v>20.6</v>
      </c>
      <c r="C60" s="66" t="s">
        <v>2</v>
      </c>
    </row>
    <row r="61" spans="1:20" x14ac:dyDescent="0.2">
      <c r="A61" s="26">
        <v>13</v>
      </c>
      <c r="B61" s="65">
        <v>17.899999999999999</v>
      </c>
      <c r="C61" s="66" t="s">
        <v>2</v>
      </c>
    </row>
    <row r="62" spans="1:20" x14ac:dyDescent="0.2">
      <c r="A62" s="26">
        <v>14</v>
      </c>
      <c r="B62" s="65">
        <v>15.9</v>
      </c>
      <c r="C62" s="66" t="s">
        <v>2</v>
      </c>
    </row>
    <row r="63" spans="1:20" x14ac:dyDescent="0.2">
      <c r="A63" s="26">
        <v>15</v>
      </c>
      <c r="B63" s="65">
        <v>13.4</v>
      </c>
      <c r="C63" s="66" t="s">
        <v>2</v>
      </c>
    </row>
    <row r="64" spans="1:20" x14ac:dyDescent="0.2">
      <c r="A64" s="26">
        <v>16</v>
      </c>
      <c r="B64" s="65">
        <v>13.7</v>
      </c>
      <c r="C64" s="66" t="s">
        <v>2</v>
      </c>
    </row>
    <row r="65" spans="1:3" x14ac:dyDescent="0.2">
      <c r="A65" s="26">
        <v>17</v>
      </c>
      <c r="B65" s="65">
        <v>16.3</v>
      </c>
      <c r="C65" s="66" t="s">
        <v>2</v>
      </c>
    </row>
    <row r="66" spans="1:3" x14ac:dyDescent="0.2">
      <c r="A66" s="26">
        <v>18</v>
      </c>
      <c r="B66" s="65">
        <v>17.399999999999999</v>
      </c>
      <c r="C66" s="66" t="s">
        <v>2</v>
      </c>
    </row>
    <row r="67" spans="1:3" x14ac:dyDescent="0.2">
      <c r="A67" s="26">
        <v>19</v>
      </c>
      <c r="B67" s="65">
        <v>18.100000000000001</v>
      </c>
      <c r="C67" s="66" t="s">
        <v>2</v>
      </c>
    </row>
    <row r="68" spans="1:3" x14ac:dyDescent="0.2">
      <c r="A68" s="26">
        <v>20</v>
      </c>
      <c r="B68" s="65">
        <v>17.7</v>
      </c>
      <c r="C68" s="66" t="s">
        <v>2</v>
      </c>
    </row>
    <row r="69" spans="1:3" x14ac:dyDescent="0.2">
      <c r="A69" s="26">
        <v>21</v>
      </c>
      <c r="B69" s="65">
        <v>18.399999999999999</v>
      </c>
      <c r="C69" s="66" t="s">
        <v>2</v>
      </c>
    </row>
    <row r="70" spans="1:3" x14ac:dyDescent="0.2">
      <c r="A70" s="26">
        <v>22</v>
      </c>
      <c r="B70" s="65">
        <v>17.3</v>
      </c>
      <c r="C70" s="66" t="s">
        <v>2</v>
      </c>
    </row>
    <row r="71" spans="1:3" x14ac:dyDescent="0.2">
      <c r="A71" s="26">
        <v>23</v>
      </c>
      <c r="B71" s="65">
        <v>15.4</v>
      </c>
      <c r="C71" s="66" t="s">
        <v>2</v>
      </c>
    </row>
    <row r="72" spans="1:3" x14ac:dyDescent="0.2">
      <c r="A72" s="26">
        <v>24</v>
      </c>
      <c r="B72" s="65">
        <v>15.6</v>
      </c>
      <c r="C72" s="66" t="s">
        <v>2</v>
      </c>
    </row>
    <row r="73" spans="1:3" x14ac:dyDescent="0.2">
      <c r="A73" s="26">
        <v>25</v>
      </c>
      <c r="B73" s="65">
        <v>17.3</v>
      </c>
      <c r="C73" s="66" t="s">
        <v>2</v>
      </c>
    </row>
    <row r="74" spans="1:3" x14ac:dyDescent="0.2">
      <c r="A74" s="26">
        <v>26</v>
      </c>
      <c r="B74" s="65">
        <v>20.6</v>
      </c>
      <c r="C74" s="66" t="s">
        <v>2</v>
      </c>
    </row>
    <row r="75" spans="1:3" x14ac:dyDescent="0.2">
      <c r="A75" s="26">
        <v>27</v>
      </c>
      <c r="B75" s="65">
        <v>18.8</v>
      </c>
      <c r="C75" s="66" t="s">
        <v>2</v>
      </c>
    </row>
    <row r="76" spans="1:3" x14ac:dyDescent="0.2">
      <c r="A76" s="26">
        <v>28</v>
      </c>
      <c r="B76" s="65">
        <v>19.7</v>
      </c>
      <c r="C76" s="66" t="s">
        <v>2</v>
      </c>
    </row>
    <row r="77" spans="1:3" x14ac:dyDescent="0.2">
      <c r="A77" s="26">
        <v>29</v>
      </c>
      <c r="B77" s="65">
        <v>20.8</v>
      </c>
      <c r="C77" s="66" t="s">
        <v>2</v>
      </c>
    </row>
    <row r="78" spans="1:3" x14ac:dyDescent="0.2">
      <c r="A78" s="26">
        <v>30</v>
      </c>
      <c r="B78" s="65">
        <v>20.3</v>
      </c>
      <c r="C78" s="66" t="s">
        <v>2</v>
      </c>
    </row>
    <row r="79" spans="1:3" x14ac:dyDescent="0.2">
      <c r="A79" s="35">
        <v>31</v>
      </c>
      <c r="B79" s="67">
        <v>18.7</v>
      </c>
      <c r="C79" s="68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79"/>
  <sheetViews>
    <sheetView topLeftCell="B16" workbookViewId="0">
      <selection activeCell="D31" sqref="D3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8.8554687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77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78</v>
      </c>
      <c r="Y4" s="149"/>
      <c r="Z4" s="149"/>
      <c r="AA4" s="9"/>
      <c r="AB4" s="148">
        <v>45444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128">
        <v>12.4</v>
      </c>
      <c r="C8" s="21" t="s">
        <v>2</v>
      </c>
      <c r="D8" s="21">
        <v>26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135">
        <v>1009.7</v>
      </c>
      <c r="M8" s="24">
        <v>1016.8</v>
      </c>
      <c r="N8" s="39"/>
      <c r="O8" s="20">
        <v>1</v>
      </c>
      <c r="P8" s="124">
        <v>45</v>
      </c>
      <c r="Q8" s="27">
        <v>88</v>
      </c>
      <c r="R8" s="39"/>
      <c r="S8" s="20">
        <v>1</v>
      </c>
      <c r="T8" s="32" t="s">
        <v>91</v>
      </c>
      <c r="U8" s="90">
        <v>20.9</v>
      </c>
      <c r="V8" s="90">
        <v>2.6</v>
      </c>
      <c r="W8" s="39"/>
      <c r="X8" s="147"/>
      <c r="Y8" s="147"/>
      <c r="Z8" s="147"/>
      <c r="AA8" s="39"/>
      <c r="AB8" s="147" t="s">
        <v>238</v>
      </c>
      <c r="AC8" s="147"/>
      <c r="AD8" s="147"/>
      <c r="AE8" s="147"/>
      <c r="AF8" s="2"/>
    </row>
    <row r="9" spans="1:119" x14ac:dyDescent="0.2">
      <c r="A9" s="26">
        <v>2</v>
      </c>
      <c r="B9" s="21">
        <v>13.9</v>
      </c>
      <c r="C9" s="21" t="s">
        <v>2</v>
      </c>
      <c r="D9" s="21">
        <v>25.5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1014.9</v>
      </c>
      <c r="M9" s="24">
        <v>1018.2</v>
      </c>
      <c r="N9" s="39"/>
      <c r="O9" s="26">
        <v>2</v>
      </c>
      <c r="P9" s="27">
        <v>48</v>
      </c>
      <c r="Q9" s="27">
        <v>87</v>
      </c>
      <c r="R9" s="39"/>
      <c r="S9" s="26">
        <v>2</v>
      </c>
      <c r="T9" s="32" t="s">
        <v>91</v>
      </c>
      <c r="U9" s="31">
        <v>30.6</v>
      </c>
      <c r="V9" s="31">
        <v>2.9</v>
      </c>
      <c r="W9" s="39"/>
      <c r="X9" s="147"/>
      <c r="Y9" s="147"/>
      <c r="Z9" s="147"/>
      <c r="AA9" s="39"/>
      <c r="AB9" s="147" t="s">
        <v>237</v>
      </c>
      <c r="AC9" s="147"/>
      <c r="AD9" s="147"/>
      <c r="AE9" s="147"/>
      <c r="AF9" s="2"/>
    </row>
    <row r="10" spans="1:119" x14ac:dyDescent="0.2">
      <c r="A10" s="26">
        <v>3</v>
      </c>
      <c r="B10" s="21">
        <v>14.9</v>
      </c>
      <c r="C10" s="21" t="s">
        <v>2</v>
      </c>
      <c r="D10" s="21">
        <v>25.4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1013.2</v>
      </c>
      <c r="M10" s="24">
        <v>1018</v>
      </c>
      <c r="N10" s="39"/>
      <c r="O10" s="26">
        <v>3</v>
      </c>
      <c r="P10" s="27">
        <v>52</v>
      </c>
      <c r="Q10" s="27">
        <v>90</v>
      </c>
      <c r="R10" s="39"/>
      <c r="S10" s="26">
        <v>3</v>
      </c>
      <c r="T10" s="32" t="s">
        <v>91</v>
      </c>
      <c r="U10" s="90">
        <v>19.3</v>
      </c>
      <c r="V10" s="90">
        <v>2.6</v>
      </c>
      <c r="W10" s="39"/>
      <c r="X10" s="147"/>
      <c r="Y10" s="147"/>
      <c r="Z10" s="147"/>
      <c r="AA10" s="39"/>
      <c r="AB10" s="147" t="s">
        <v>94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17.3</v>
      </c>
      <c r="C11" s="21" t="s">
        <v>2</v>
      </c>
      <c r="D11" s="21">
        <v>24.8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1014.1</v>
      </c>
      <c r="M11" s="24">
        <v>1016.3</v>
      </c>
      <c r="N11" s="39"/>
      <c r="O11" s="26">
        <v>4</v>
      </c>
      <c r="P11" s="27">
        <v>62</v>
      </c>
      <c r="Q11" s="27">
        <v>87</v>
      </c>
      <c r="R11" s="39"/>
      <c r="S11" s="26">
        <v>4</v>
      </c>
      <c r="T11" s="32" t="s">
        <v>91</v>
      </c>
      <c r="U11" s="90">
        <v>32.200000000000003</v>
      </c>
      <c r="V11" s="90">
        <v>3.9</v>
      </c>
      <c r="W11" s="39"/>
      <c r="X11" s="147"/>
      <c r="Y11" s="147"/>
      <c r="Z11" s="147"/>
      <c r="AA11" s="39"/>
      <c r="AB11" s="147" t="s">
        <v>236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15.5</v>
      </c>
      <c r="C12" s="21" t="s">
        <v>2</v>
      </c>
      <c r="D12" s="21">
        <v>27.6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1015.3</v>
      </c>
      <c r="M12" s="24">
        <v>1018.2</v>
      </c>
      <c r="N12" s="39"/>
      <c r="O12" s="26">
        <v>5</v>
      </c>
      <c r="P12" s="27">
        <v>52</v>
      </c>
      <c r="Q12" s="27">
        <v>91</v>
      </c>
      <c r="R12" s="39"/>
      <c r="S12" s="26">
        <v>5</v>
      </c>
      <c r="T12" s="32" t="s">
        <v>104</v>
      </c>
      <c r="U12" s="90">
        <v>17.7</v>
      </c>
      <c r="V12" s="90">
        <v>3.1</v>
      </c>
      <c r="W12" s="39"/>
      <c r="X12" s="147"/>
      <c r="Y12" s="147"/>
      <c r="Z12" s="147"/>
      <c r="AA12" s="39"/>
      <c r="AB12" s="147" t="s">
        <v>202</v>
      </c>
      <c r="AC12" s="147"/>
      <c r="AD12" s="147"/>
      <c r="AE12" s="147"/>
      <c r="AF12" s="2"/>
    </row>
    <row r="13" spans="1:119" x14ac:dyDescent="0.2">
      <c r="A13" s="26">
        <v>6</v>
      </c>
      <c r="B13" s="21">
        <v>17.600000000000001</v>
      </c>
      <c r="C13" s="21" t="s">
        <v>2</v>
      </c>
      <c r="D13" s="21">
        <v>27.9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1017.7</v>
      </c>
      <c r="M13" s="24">
        <v>1019.6</v>
      </c>
      <c r="N13" s="39"/>
      <c r="O13" s="26">
        <v>6</v>
      </c>
      <c r="P13" s="27">
        <v>57</v>
      </c>
      <c r="Q13" s="32">
        <v>89</v>
      </c>
      <c r="R13" s="39"/>
      <c r="S13" s="26">
        <v>6</v>
      </c>
      <c r="T13" s="32" t="s">
        <v>91</v>
      </c>
      <c r="U13" s="90">
        <v>20.9</v>
      </c>
      <c r="V13" s="90">
        <v>2.9</v>
      </c>
      <c r="W13" s="39"/>
      <c r="X13" s="147"/>
      <c r="Y13" s="147"/>
      <c r="Z13" s="147"/>
      <c r="AA13" s="39"/>
      <c r="AB13" s="147" t="s">
        <v>235</v>
      </c>
      <c r="AC13" s="147"/>
      <c r="AD13" s="147"/>
      <c r="AE13" s="147"/>
      <c r="AF13" s="2"/>
    </row>
    <row r="14" spans="1:119" x14ac:dyDescent="0.2">
      <c r="A14" s="26">
        <v>7</v>
      </c>
      <c r="B14" s="21">
        <v>18.3</v>
      </c>
      <c r="C14" s="21" t="s">
        <v>2</v>
      </c>
      <c r="D14" s="21">
        <v>28.9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1016.1</v>
      </c>
      <c r="M14" s="24">
        <v>1019.3</v>
      </c>
      <c r="N14" s="39"/>
      <c r="O14" s="26">
        <v>7</v>
      </c>
      <c r="P14" s="75">
        <v>61</v>
      </c>
      <c r="Q14" s="27">
        <v>90</v>
      </c>
      <c r="R14" s="39"/>
      <c r="S14" s="26">
        <v>7</v>
      </c>
      <c r="T14" s="32" t="s">
        <v>91</v>
      </c>
      <c r="U14" s="90">
        <v>17.7</v>
      </c>
      <c r="V14" s="90">
        <v>3.2</v>
      </c>
      <c r="W14" s="39"/>
      <c r="X14" s="147"/>
      <c r="Y14" s="147"/>
      <c r="Z14" s="147"/>
      <c r="AA14" s="39"/>
      <c r="AB14" s="147" t="s">
        <v>234</v>
      </c>
      <c r="AC14" s="147"/>
      <c r="AD14" s="147"/>
      <c r="AE14" s="147"/>
      <c r="AF14" s="2"/>
    </row>
    <row r="15" spans="1:119" x14ac:dyDescent="0.2">
      <c r="A15" s="26">
        <v>8</v>
      </c>
      <c r="B15" s="21">
        <v>19.7</v>
      </c>
      <c r="C15" s="21" t="s">
        <v>2</v>
      </c>
      <c r="D15" s="21">
        <v>25.9</v>
      </c>
      <c r="E15" s="21" t="s">
        <v>2</v>
      </c>
      <c r="F15" s="39"/>
      <c r="G15" s="23" t="s">
        <v>233</v>
      </c>
      <c r="H15" s="21">
        <v>0.50800000000000001</v>
      </c>
      <c r="I15" s="21">
        <v>1</v>
      </c>
      <c r="J15" s="39"/>
      <c r="K15" s="26">
        <v>8</v>
      </c>
      <c r="L15" s="24">
        <v>1012.3</v>
      </c>
      <c r="M15" s="24">
        <v>1017.2</v>
      </c>
      <c r="N15" s="39"/>
      <c r="O15" s="26">
        <v>8</v>
      </c>
      <c r="P15" s="75">
        <v>73</v>
      </c>
      <c r="Q15" s="27">
        <v>91</v>
      </c>
      <c r="R15" s="39"/>
      <c r="S15" s="26">
        <v>8</v>
      </c>
      <c r="T15" s="32" t="s">
        <v>104</v>
      </c>
      <c r="U15" s="90">
        <v>11.3</v>
      </c>
      <c r="V15" s="90">
        <v>1.6</v>
      </c>
      <c r="W15" s="39"/>
      <c r="X15" s="147"/>
      <c r="Y15" s="147"/>
      <c r="Z15" s="147"/>
      <c r="AA15" s="39"/>
      <c r="AB15" s="147" t="s">
        <v>179</v>
      </c>
      <c r="AC15" s="147"/>
      <c r="AD15" s="147"/>
      <c r="AE15" s="147"/>
      <c r="AF15" s="2"/>
    </row>
    <row r="16" spans="1:119" x14ac:dyDescent="0.2">
      <c r="A16" s="26">
        <v>9</v>
      </c>
      <c r="B16" s="21">
        <v>16.8</v>
      </c>
      <c r="C16" s="21" t="s">
        <v>2</v>
      </c>
      <c r="D16" s="21">
        <v>26.2</v>
      </c>
      <c r="E16" s="21" t="s">
        <v>2</v>
      </c>
      <c r="F16" s="39"/>
      <c r="G16" s="23" t="s">
        <v>239</v>
      </c>
      <c r="H16" s="21">
        <v>10.922000000000001</v>
      </c>
      <c r="I16" s="21">
        <v>20.6</v>
      </c>
      <c r="J16" s="39"/>
      <c r="K16" s="26">
        <v>9</v>
      </c>
      <c r="L16" s="24">
        <v>1006.4</v>
      </c>
      <c r="M16" s="24">
        <v>1012.6</v>
      </c>
      <c r="N16" s="39"/>
      <c r="O16" s="26">
        <v>9</v>
      </c>
      <c r="P16" s="27">
        <v>59</v>
      </c>
      <c r="Q16" s="27">
        <v>95</v>
      </c>
      <c r="R16" s="39"/>
      <c r="S16" s="26">
        <v>9</v>
      </c>
      <c r="T16" s="32" t="s">
        <v>90</v>
      </c>
      <c r="U16" s="90">
        <v>33.799999999999997</v>
      </c>
      <c r="V16" s="90">
        <v>3.4</v>
      </c>
      <c r="W16" s="39"/>
      <c r="X16" s="147" t="s">
        <v>248</v>
      </c>
      <c r="Y16" s="147"/>
      <c r="Z16" s="147"/>
      <c r="AA16" s="39"/>
      <c r="AB16" s="147" t="s">
        <v>179</v>
      </c>
      <c r="AC16" s="147"/>
      <c r="AD16" s="147"/>
      <c r="AE16" s="147"/>
      <c r="AF16" s="2"/>
    </row>
    <row r="17" spans="1:32" x14ac:dyDescent="0.2">
      <c r="A17" s="26">
        <v>10</v>
      </c>
      <c r="B17" s="21">
        <v>15.6</v>
      </c>
      <c r="C17" s="21" t="s">
        <v>2</v>
      </c>
      <c r="D17" s="21">
        <v>28.7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126">
        <v>1004.3</v>
      </c>
      <c r="M17" s="24">
        <v>1007.1</v>
      </c>
      <c r="N17" s="39"/>
      <c r="O17" s="26">
        <v>10</v>
      </c>
      <c r="P17" s="27">
        <v>56</v>
      </c>
      <c r="Q17" s="27">
        <v>96</v>
      </c>
      <c r="R17" s="39"/>
      <c r="S17" s="26">
        <v>10</v>
      </c>
      <c r="T17" s="32" t="s">
        <v>91</v>
      </c>
      <c r="U17" s="31">
        <v>27.4</v>
      </c>
      <c r="V17" s="31">
        <v>3.4</v>
      </c>
      <c r="W17" s="39"/>
      <c r="X17" s="147"/>
      <c r="Y17" s="147"/>
      <c r="Z17" s="147"/>
      <c r="AA17" s="39"/>
      <c r="AB17" s="147" t="s">
        <v>240</v>
      </c>
      <c r="AC17" s="147"/>
      <c r="AD17" s="147"/>
      <c r="AE17" s="147"/>
      <c r="AF17" s="2"/>
    </row>
    <row r="18" spans="1:32" x14ac:dyDescent="0.2">
      <c r="A18" s="26">
        <v>11</v>
      </c>
      <c r="B18" s="21">
        <v>17.399999999999999</v>
      </c>
      <c r="C18" s="21" t="s">
        <v>2</v>
      </c>
      <c r="D18" s="21">
        <v>26.7</v>
      </c>
      <c r="E18" s="21" t="s">
        <v>2</v>
      </c>
      <c r="F18" s="39"/>
      <c r="G18" s="23" t="s">
        <v>241</v>
      </c>
      <c r="H18" s="121">
        <v>17.271999999999998</v>
      </c>
      <c r="I18" s="121">
        <v>114.3</v>
      </c>
      <c r="J18" s="39"/>
      <c r="K18" s="26">
        <v>11</v>
      </c>
      <c r="L18" s="24">
        <v>1006.8</v>
      </c>
      <c r="M18" s="24">
        <v>1011.6</v>
      </c>
      <c r="N18" s="39"/>
      <c r="O18" s="26">
        <v>11</v>
      </c>
      <c r="P18" s="27">
        <v>55</v>
      </c>
      <c r="Q18" s="27">
        <v>91</v>
      </c>
      <c r="R18" s="39"/>
      <c r="S18" s="26">
        <v>11</v>
      </c>
      <c r="T18" s="32" t="s">
        <v>131</v>
      </c>
      <c r="U18" s="90">
        <v>29</v>
      </c>
      <c r="V18" s="90">
        <v>5.6</v>
      </c>
      <c r="W18" s="39"/>
      <c r="X18" s="147" t="s">
        <v>242</v>
      </c>
      <c r="Y18" s="147"/>
      <c r="Z18" s="147"/>
      <c r="AA18" s="39"/>
      <c r="AB18" s="147" t="s">
        <v>246</v>
      </c>
      <c r="AC18" s="147"/>
      <c r="AD18" s="147"/>
      <c r="AE18" s="147"/>
      <c r="AF18" s="2"/>
    </row>
    <row r="19" spans="1:32" x14ac:dyDescent="0.2">
      <c r="A19" s="26">
        <v>12</v>
      </c>
      <c r="B19" s="21">
        <v>15.9</v>
      </c>
      <c r="C19" s="21" t="s">
        <v>2</v>
      </c>
      <c r="D19" s="21">
        <v>24.2</v>
      </c>
      <c r="E19" s="21" t="s">
        <v>2</v>
      </c>
      <c r="F19" s="39"/>
      <c r="G19" s="23" t="s">
        <v>243</v>
      </c>
      <c r="H19" s="21">
        <v>14.224</v>
      </c>
      <c r="I19" s="21">
        <v>58.2</v>
      </c>
      <c r="J19" s="39"/>
      <c r="K19" s="26">
        <v>12</v>
      </c>
      <c r="L19" s="24">
        <v>1011.6</v>
      </c>
      <c r="M19" s="24">
        <v>1016.2</v>
      </c>
      <c r="N19" s="39"/>
      <c r="O19" s="26">
        <v>12</v>
      </c>
      <c r="P19" s="27">
        <v>56</v>
      </c>
      <c r="Q19" s="27">
        <v>92</v>
      </c>
      <c r="R19" s="39"/>
      <c r="S19" s="26">
        <v>12</v>
      </c>
      <c r="T19" s="32" t="s">
        <v>90</v>
      </c>
      <c r="U19" s="90">
        <v>29</v>
      </c>
      <c r="V19" s="90">
        <v>5.0999999999999996</v>
      </c>
      <c r="W19" s="39"/>
      <c r="X19" s="147" t="s">
        <v>244</v>
      </c>
      <c r="Y19" s="147"/>
      <c r="Z19" s="147"/>
      <c r="AA19" s="39"/>
      <c r="AB19" s="147" t="s">
        <v>245</v>
      </c>
      <c r="AC19" s="147"/>
      <c r="AD19" s="147"/>
      <c r="AE19" s="147"/>
      <c r="AF19" s="2"/>
    </row>
    <row r="20" spans="1:32" x14ac:dyDescent="0.2">
      <c r="A20" s="26">
        <v>13</v>
      </c>
      <c r="B20" s="21">
        <v>13.8</v>
      </c>
      <c r="C20" s="21" t="s">
        <v>2</v>
      </c>
      <c r="D20" s="21">
        <v>25.3</v>
      </c>
      <c r="E20" s="21" t="s">
        <v>2</v>
      </c>
      <c r="F20" s="39"/>
      <c r="G20" s="23" t="s">
        <v>247</v>
      </c>
      <c r="H20" s="21">
        <v>10.667999999999999</v>
      </c>
      <c r="I20" s="21">
        <v>18</v>
      </c>
      <c r="J20" s="39"/>
      <c r="K20" s="26">
        <v>13</v>
      </c>
      <c r="L20" s="24">
        <v>1015.3</v>
      </c>
      <c r="M20" s="24">
        <v>1017.4</v>
      </c>
      <c r="N20" s="39"/>
      <c r="O20" s="26">
        <v>13</v>
      </c>
      <c r="P20" s="27">
        <v>49</v>
      </c>
      <c r="Q20" s="27">
        <v>94</v>
      </c>
      <c r="R20" s="33"/>
      <c r="S20" s="26">
        <v>13</v>
      </c>
      <c r="T20" s="32" t="s">
        <v>64</v>
      </c>
      <c r="U20" s="90">
        <v>19.3</v>
      </c>
      <c r="V20" s="90">
        <v>3.4</v>
      </c>
      <c r="W20" s="39"/>
      <c r="X20" s="147" t="s">
        <v>187</v>
      </c>
      <c r="Y20" s="147"/>
      <c r="Z20" s="147"/>
      <c r="AA20" s="39"/>
      <c r="AB20" s="147" t="s">
        <v>250</v>
      </c>
      <c r="AC20" s="147"/>
      <c r="AD20" s="147"/>
      <c r="AE20" s="147"/>
      <c r="AF20" s="2"/>
    </row>
    <row r="21" spans="1:32" x14ac:dyDescent="0.2">
      <c r="A21" s="26">
        <v>14</v>
      </c>
      <c r="B21" s="21">
        <v>16.5</v>
      </c>
      <c r="C21" s="21" t="s">
        <v>2</v>
      </c>
      <c r="D21" s="21">
        <v>23.3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1016.4</v>
      </c>
      <c r="M21" s="24">
        <v>1018.1</v>
      </c>
      <c r="N21" s="39"/>
      <c r="O21" s="26">
        <v>14</v>
      </c>
      <c r="P21" s="27">
        <v>63</v>
      </c>
      <c r="Q21" s="27">
        <v>87</v>
      </c>
      <c r="R21" s="39"/>
      <c r="S21" s="26">
        <v>14</v>
      </c>
      <c r="T21" s="32" t="s">
        <v>90</v>
      </c>
      <c r="U21" s="90">
        <v>25.7</v>
      </c>
      <c r="V21" s="123">
        <v>6.3</v>
      </c>
      <c r="W21" s="39"/>
      <c r="X21" s="147"/>
      <c r="Y21" s="147"/>
      <c r="Z21" s="147"/>
      <c r="AA21" s="39"/>
      <c r="AB21" s="147" t="s">
        <v>179</v>
      </c>
      <c r="AC21" s="147"/>
      <c r="AD21" s="147"/>
      <c r="AE21" s="147"/>
      <c r="AF21" s="2"/>
    </row>
    <row r="22" spans="1:32" x14ac:dyDescent="0.2">
      <c r="A22" s="26">
        <v>15</v>
      </c>
      <c r="B22" s="21">
        <v>17</v>
      </c>
      <c r="C22" s="21" t="s">
        <v>2</v>
      </c>
      <c r="D22" s="21">
        <v>22.8</v>
      </c>
      <c r="E22" s="21" t="s">
        <v>2</v>
      </c>
      <c r="F22" s="39"/>
      <c r="G22" s="23" t="s">
        <v>249</v>
      </c>
      <c r="H22" s="21">
        <v>0.254</v>
      </c>
      <c r="I22" s="21"/>
      <c r="J22" s="39"/>
      <c r="K22" s="26">
        <v>15</v>
      </c>
      <c r="L22" s="24">
        <v>1010.1</v>
      </c>
      <c r="M22" s="24">
        <v>1016.5</v>
      </c>
      <c r="N22" s="39"/>
      <c r="O22" s="26">
        <v>15</v>
      </c>
      <c r="P22" s="27">
        <v>69</v>
      </c>
      <c r="Q22" s="27">
        <v>92</v>
      </c>
      <c r="R22" s="39"/>
      <c r="S22" s="26">
        <v>15</v>
      </c>
      <c r="T22" s="32" t="s">
        <v>90</v>
      </c>
      <c r="U22" s="90">
        <v>22.5</v>
      </c>
      <c r="V22" s="90">
        <v>4.7</v>
      </c>
      <c r="W22" s="39"/>
      <c r="X22" s="147"/>
      <c r="Y22" s="147"/>
      <c r="Z22" s="147"/>
      <c r="AA22" s="39"/>
      <c r="AB22" s="147" t="s">
        <v>93</v>
      </c>
      <c r="AC22" s="147"/>
      <c r="AD22" s="147"/>
      <c r="AE22" s="147"/>
      <c r="AF22" s="2"/>
    </row>
    <row r="23" spans="1:32" x14ac:dyDescent="0.2">
      <c r="A23" s="26">
        <v>16</v>
      </c>
      <c r="B23" s="21">
        <v>16.600000000000001</v>
      </c>
      <c r="C23" s="21" t="s">
        <v>2</v>
      </c>
      <c r="D23" s="21">
        <v>27.2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1011.6</v>
      </c>
      <c r="M23" s="24">
        <v>1014.9</v>
      </c>
      <c r="N23" s="39"/>
      <c r="O23" s="26">
        <v>16</v>
      </c>
      <c r="P23" s="27">
        <v>49</v>
      </c>
      <c r="Q23" s="27">
        <v>91</v>
      </c>
      <c r="R23" s="39"/>
      <c r="S23" s="26">
        <v>16</v>
      </c>
      <c r="T23" s="32" t="s">
        <v>90</v>
      </c>
      <c r="U23" s="31">
        <v>19.3</v>
      </c>
      <c r="V23" s="31">
        <v>3.9</v>
      </c>
      <c r="W23" s="39"/>
      <c r="X23" s="147"/>
      <c r="Y23" s="147"/>
      <c r="Z23" s="147"/>
      <c r="AA23" s="39"/>
      <c r="AB23" s="147" t="s">
        <v>94</v>
      </c>
      <c r="AC23" s="147"/>
      <c r="AD23" s="147"/>
      <c r="AE23" s="147"/>
      <c r="AF23" s="2"/>
    </row>
    <row r="24" spans="1:32" x14ac:dyDescent="0.2">
      <c r="A24" s="26">
        <v>17</v>
      </c>
      <c r="B24" s="21">
        <v>17.399999999999999</v>
      </c>
      <c r="C24" s="21" t="s">
        <v>2</v>
      </c>
      <c r="D24" s="21">
        <v>28.6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1014.8</v>
      </c>
      <c r="M24" s="24">
        <v>1018.7</v>
      </c>
      <c r="N24" s="39"/>
      <c r="O24" s="26">
        <v>17</v>
      </c>
      <c r="P24" s="27">
        <v>51</v>
      </c>
      <c r="Q24" s="27">
        <v>86</v>
      </c>
      <c r="R24" s="39"/>
      <c r="S24" s="26">
        <v>17</v>
      </c>
      <c r="T24" s="32" t="s">
        <v>91</v>
      </c>
      <c r="U24" s="90">
        <v>17.7</v>
      </c>
      <c r="V24" s="90">
        <v>2.2999999999999998</v>
      </c>
      <c r="W24" s="39"/>
      <c r="X24" s="147"/>
      <c r="Y24" s="147"/>
      <c r="Z24" s="147"/>
      <c r="AA24" s="39"/>
      <c r="AB24" s="147" t="s">
        <v>141</v>
      </c>
      <c r="AC24" s="147"/>
      <c r="AD24" s="147"/>
      <c r="AE24" s="147"/>
      <c r="AF24" s="2"/>
    </row>
    <row r="25" spans="1:32" x14ac:dyDescent="0.2">
      <c r="A25" s="26">
        <v>18</v>
      </c>
      <c r="B25" s="21">
        <v>19.7</v>
      </c>
      <c r="C25" s="21" t="s">
        <v>2</v>
      </c>
      <c r="D25" s="21">
        <v>28.4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1017.7</v>
      </c>
      <c r="M25" s="24">
        <v>1020</v>
      </c>
      <c r="N25" s="39"/>
      <c r="O25" s="26">
        <v>18</v>
      </c>
      <c r="P25" s="27">
        <v>50</v>
      </c>
      <c r="Q25" s="27">
        <v>85</v>
      </c>
      <c r="R25" s="39"/>
      <c r="S25" s="26">
        <v>18</v>
      </c>
      <c r="T25" s="32" t="s">
        <v>131</v>
      </c>
      <c r="U25" s="90">
        <v>14.5</v>
      </c>
      <c r="V25" s="90">
        <v>2.4</v>
      </c>
      <c r="W25" s="39"/>
      <c r="X25" s="147"/>
      <c r="Y25" s="147"/>
      <c r="Z25" s="147"/>
      <c r="AA25" s="39"/>
      <c r="AB25" s="147" t="s">
        <v>141</v>
      </c>
      <c r="AC25" s="147"/>
      <c r="AD25" s="147"/>
      <c r="AE25" s="147"/>
      <c r="AF25" s="34"/>
    </row>
    <row r="26" spans="1:32" x14ac:dyDescent="0.2">
      <c r="A26" s="26">
        <v>19</v>
      </c>
      <c r="B26" s="21">
        <v>18.899999999999999</v>
      </c>
      <c r="C26" s="21" t="s">
        <v>2</v>
      </c>
      <c r="D26" s="21">
        <v>30.1</v>
      </c>
      <c r="E26" s="21" t="s">
        <v>2</v>
      </c>
      <c r="F26" s="39"/>
      <c r="G26" s="23"/>
      <c r="H26" s="21">
        <v>0</v>
      </c>
      <c r="I26" s="121"/>
      <c r="J26" s="39"/>
      <c r="K26" s="26">
        <v>19</v>
      </c>
      <c r="L26" s="24">
        <v>1016.8</v>
      </c>
      <c r="M26" s="24">
        <v>1021.3</v>
      </c>
      <c r="N26" s="39"/>
      <c r="O26" s="26">
        <v>19</v>
      </c>
      <c r="P26" s="27">
        <v>49</v>
      </c>
      <c r="Q26" s="27">
        <v>91</v>
      </c>
      <c r="R26" s="39"/>
      <c r="S26" s="26">
        <v>19</v>
      </c>
      <c r="T26" s="32" t="s">
        <v>64</v>
      </c>
      <c r="U26" s="90">
        <v>20.9</v>
      </c>
      <c r="V26" s="90">
        <v>2.4</v>
      </c>
      <c r="W26" s="39"/>
      <c r="X26" s="147"/>
      <c r="Y26" s="147"/>
      <c r="Z26" s="147"/>
      <c r="AA26" s="39"/>
      <c r="AB26" s="147" t="s">
        <v>251</v>
      </c>
      <c r="AC26" s="147"/>
      <c r="AD26" s="147"/>
      <c r="AE26" s="147"/>
      <c r="AF26" s="34"/>
    </row>
    <row r="27" spans="1:32" x14ac:dyDescent="0.2">
      <c r="A27" s="26">
        <v>20</v>
      </c>
      <c r="B27" s="21">
        <v>20</v>
      </c>
      <c r="C27" s="21" t="s">
        <v>2</v>
      </c>
      <c r="D27" s="21">
        <v>25.6</v>
      </c>
      <c r="E27" s="21" t="s">
        <v>2</v>
      </c>
      <c r="F27" s="39"/>
      <c r="G27" s="23" t="s">
        <v>253</v>
      </c>
      <c r="H27" s="21">
        <v>7.3659999999999997</v>
      </c>
      <c r="I27" s="21">
        <v>20.8</v>
      </c>
      <c r="J27" s="39"/>
      <c r="K27" s="26">
        <v>20</v>
      </c>
      <c r="L27" s="24">
        <v>1019.9</v>
      </c>
      <c r="M27" s="125">
        <v>1022.7</v>
      </c>
      <c r="N27" s="39"/>
      <c r="O27" s="26">
        <v>20</v>
      </c>
      <c r="P27" s="27">
        <v>77</v>
      </c>
      <c r="Q27" s="75">
        <v>94</v>
      </c>
      <c r="R27" s="39"/>
      <c r="S27" s="26">
        <v>20</v>
      </c>
      <c r="T27" s="32" t="s">
        <v>64</v>
      </c>
      <c r="U27" s="90">
        <v>12.9</v>
      </c>
      <c r="V27" s="90">
        <v>2.2999999999999998</v>
      </c>
      <c r="W27" s="39"/>
      <c r="X27" s="147"/>
      <c r="Y27" s="147"/>
      <c r="Z27" s="147"/>
      <c r="AA27" s="39"/>
      <c r="AB27" s="147" t="s">
        <v>252</v>
      </c>
      <c r="AC27" s="147"/>
      <c r="AD27" s="147"/>
      <c r="AE27" s="147"/>
      <c r="AF27" s="34"/>
    </row>
    <row r="28" spans="1:32" x14ac:dyDescent="0.2">
      <c r="A28" s="26">
        <v>21</v>
      </c>
      <c r="B28" s="21">
        <v>19.100000000000001</v>
      </c>
      <c r="C28" s="21" t="s">
        <v>2</v>
      </c>
      <c r="D28" s="21">
        <v>25.2</v>
      </c>
      <c r="E28" s="21" t="s">
        <v>2</v>
      </c>
      <c r="F28" s="39"/>
      <c r="G28" s="23" t="s">
        <v>254</v>
      </c>
      <c r="H28" s="21">
        <v>8.1280000000000001</v>
      </c>
      <c r="I28" s="21">
        <v>58.9</v>
      </c>
      <c r="J28" s="39"/>
      <c r="K28" s="26">
        <v>21</v>
      </c>
      <c r="L28" s="24">
        <v>1013.2</v>
      </c>
      <c r="M28" s="24">
        <v>1021.5</v>
      </c>
      <c r="N28" s="39"/>
      <c r="O28" s="26">
        <v>21</v>
      </c>
      <c r="P28" s="27">
        <v>72</v>
      </c>
      <c r="Q28" s="27">
        <v>94</v>
      </c>
      <c r="R28" s="39"/>
      <c r="S28" s="26">
        <v>21</v>
      </c>
      <c r="T28" s="32" t="s">
        <v>146</v>
      </c>
      <c r="U28" s="90">
        <v>19.3</v>
      </c>
      <c r="V28" s="90">
        <v>3.1</v>
      </c>
      <c r="W28" s="39"/>
      <c r="X28" s="147" t="s">
        <v>255</v>
      </c>
      <c r="Y28" s="147"/>
      <c r="Z28" s="147"/>
      <c r="AA28" s="39"/>
      <c r="AB28" s="147" t="s">
        <v>179</v>
      </c>
      <c r="AC28" s="147"/>
      <c r="AD28" s="147"/>
      <c r="AE28" s="147"/>
      <c r="AF28" s="2"/>
    </row>
    <row r="29" spans="1:32" x14ac:dyDescent="0.2">
      <c r="A29" s="26">
        <v>22</v>
      </c>
      <c r="B29" s="21">
        <v>15.9</v>
      </c>
      <c r="C29" s="21" t="s">
        <v>2</v>
      </c>
      <c r="D29" s="21">
        <v>28.1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1008.9</v>
      </c>
      <c r="M29" s="24">
        <v>1015.5</v>
      </c>
      <c r="N29" s="39"/>
      <c r="O29" s="26">
        <v>22</v>
      </c>
      <c r="P29" s="27">
        <v>52</v>
      </c>
      <c r="Q29" s="27">
        <v>94</v>
      </c>
      <c r="R29" s="39"/>
      <c r="S29" s="26">
        <v>22</v>
      </c>
      <c r="T29" s="32" t="s">
        <v>91</v>
      </c>
      <c r="U29" s="123">
        <v>35.4</v>
      </c>
      <c r="V29" s="90">
        <v>3.4</v>
      </c>
      <c r="W29" s="39"/>
      <c r="X29" s="147"/>
      <c r="Y29" s="147"/>
      <c r="Z29" s="147"/>
      <c r="AA29" s="39"/>
      <c r="AB29" s="147" t="s">
        <v>256</v>
      </c>
      <c r="AC29" s="147"/>
      <c r="AD29" s="147"/>
      <c r="AE29" s="147"/>
      <c r="AF29" s="34"/>
    </row>
    <row r="30" spans="1:32" x14ac:dyDescent="0.2">
      <c r="A30" s="26">
        <v>23</v>
      </c>
      <c r="B30" s="21">
        <v>16</v>
      </c>
      <c r="C30" s="21" t="s">
        <v>2</v>
      </c>
      <c r="D30" s="21">
        <v>20.6</v>
      </c>
      <c r="E30" s="21" t="s">
        <v>2</v>
      </c>
      <c r="F30" s="39"/>
      <c r="G30" s="23" t="s">
        <v>178</v>
      </c>
      <c r="H30" s="21">
        <v>8.6359999999999992</v>
      </c>
      <c r="I30" s="21">
        <v>5.6</v>
      </c>
      <c r="J30" s="39"/>
      <c r="K30" s="26">
        <v>23</v>
      </c>
      <c r="L30" s="24">
        <v>1010.1</v>
      </c>
      <c r="M30" s="24">
        <v>1017.9</v>
      </c>
      <c r="N30" s="39"/>
      <c r="O30" s="26">
        <v>23</v>
      </c>
      <c r="P30" s="27">
        <v>63</v>
      </c>
      <c r="Q30" s="32">
        <v>94</v>
      </c>
      <c r="R30" s="39"/>
      <c r="S30" s="26">
        <v>23</v>
      </c>
      <c r="T30" s="32" t="s">
        <v>132</v>
      </c>
      <c r="U30" s="90">
        <v>14.5</v>
      </c>
      <c r="V30" s="90">
        <v>2.4</v>
      </c>
      <c r="W30" s="39"/>
      <c r="X30" s="147"/>
      <c r="Y30" s="147"/>
      <c r="Z30" s="147"/>
      <c r="AA30" s="39"/>
      <c r="AB30" s="147" t="s">
        <v>93</v>
      </c>
      <c r="AC30" s="147"/>
      <c r="AD30" s="147"/>
      <c r="AE30" s="147"/>
      <c r="AF30" s="2"/>
    </row>
    <row r="31" spans="1:32" x14ac:dyDescent="0.2">
      <c r="A31" s="26">
        <v>24</v>
      </c>
      <c r="B31" s="21">
        <v>15.7</v>
      </c>
      <c r="C31" s="21" t="s">
        <v>2</v>
      </c>
      <c r="D31" s="130">
        <v>19.899999999999999</v>
      </c>
      <c r="E31" s="21" t="s">
        <v>2</v>
      </c>
      <c r="F31" s="39"/>
      <c r="G31" s="23" t="s">
        <v>259</v>
      </c>
      <c r="H31" s="21">
        <v>3.81</v>
      </c>
      <c r="I31" s="21">
        <v>15.2</v>
      </c>
      <c r="J31" s="39"/>
      <c r="K31" s="26">
        <v>24</v>
      </c>
      <c r="L31" s="24">
        <v>1015.4</v>
      </c>
      <c r="M31" s="24">
        <v>1018</v>
      </c>
      <c r="N31" s="39"/>
      <c r="O31" s="26">
        <v>24</v>
      </c>
      <c r="P31" s="27">
        <v>82</v>
      </c>
      <c r="Q31" s="27">
        <v>95</v>
      </c>
      <c r="R31" s="39"/>
      <c r="S31" s="26">
        <v>24</v>
      </c>
      <c r="T31" s="32" t="s">
        <v>144</v>
      </c>
      <c r="U31" s="90">
        <v>12.9</v>
      </c>
      <c r="V31" s="90">
        <v>1.4</v>
      </c>
      <c r="W31" s="39"/>
      <c r="X31" s="147"/>
      <c r="Y31" s="147"/>
      <c r="Z31" s="147"/>
      <c r="AA31" s="39"/>
      <c r="AB31" s="147" t="s">
        <v>92</v>
      </c>
      <c r="AC31" s="147"/>
      <c r="AD31" s="147"/>
      <c r="AE31" s="147"/>
      <c r="AF31" s="2"/>
    </row>
    <row r="32" spans="1:32" x14ac:dyDescent="0.2">
      <c r="A32" s="26">
        <v>25</v>
      </c>
      <c r="B32" s="21">
        <v>17.100000000000001</v>
      </c>
      <c r="C32" s="21" t="s">
        <v>2</v>
      </c>
      <c r="D32" s="21">
        <v>25.4</v>
      </c>
      <c r="E32" s="21" t="s">
        <v>2</v>
      </c>
      <c r="F32" s="39"/>
      <c r="G32" s="23" t="s">
        <v>258</v>
      </c>
      <c r="H32" s="21">
        <v>12.446</v>
      </c>
      <c r="I32" s="21">
        <v>56.4</v>
      </c>
      <c r="J32" s="39"/>
      <c r="K32" s="26">
        <v>25</v>
      </c>
      <c r="L32" s="24">
        <v>1013.6</v>
      </c>
      <c r="M32" s="24">
        <v>1016.8</v>
      </c>
      <c r="N32" s="39"/>
      <c r="O32" s="26">
        <v>25</v>
      </c>
      <c r="P32" s="27">
        <v>65</v>
      </c>
      <c r="Q32" s="27">
        <v>96</v>
      </c>
      <c r="R32" s="39"/>
      <c r="S32" s="26">
        <v>25</v>
      </c>
      <c r="T32" s="32" t="s">
        <v>144</v>
      </c>
      <c r="U32" s="90">
        <v>22.5</v>
      </c>
      <c r="V32" s="90">
        <v>2.2999999999999998</v>
      </c>
      <c r="W32" s="39"/>
      <c r="X32" s="147" t="s">
        <v>257</v>
      </c>
      <c r="Y32" s="147"/>
      <c r="Z32" s="147"/>
      <c r="AA32" s="39"/>
      <c r="AB32" s="147" t="s">
        <v>93</v>
      </c>
      <c r="AC32" s="147"/>
      <c r="AD32" s="147"/>
      <c r="AE32" s="147"/>
      <c r="AF32" s="2"/>
    </row>
    <row r="33" spans="1:32" x14ac:dyDescent="0.2">
      <c r="A33" s="26">
        <v>26</v>
      </c>
      <c r="B33" s="21">
        <v>16.399999999999999</v>
      </c>
      <c r="C33" s="21" t="s">
        <v>2</v>
      </c>
      <c r="D33" s="21">
        <v>27.3</v>
      </c>
      <c r="E33" s="21" t="s">
        <v>2</v>
      </c>
      <c r="F33" s="39"/>
      <c r="G33" s="23" t="s">
        <v>139</v>
      </c>
      <c r="H33" s="21">
        <v>0.254</v>
      </c>
      <c r="I33" s="121"/>
      <c r="J33" s="39"/>
      <c r="K33" s="26">
        <v>26</v>
      </c>
      <c r="L33" s="24">
        <v>1012.2</v>
      </c>
      <c r="M33" s="24">
        <v>1014.8</v>
      </c>
      <c r="N33" s="39"/>
      <c r="O33" s="26">
        <v>26</v>
      </c>
      <c r="P33" s="27">
        <v>58</v>
      </c>
      <c r="Q33" s="122">
        <v>98</v>
      </c>
      <c r="R33" s="39"/>
      <c r="S33" s="26">
        <v>26</v>
      </c>
      <c r="T33" s="32" t="s">
        <v>90</v>
      </c>
      <c r="U33" s="90">
        <v>19.3</v>
      </c>
      <c r="V33" s="90">
        <v>2.2999999999999998</v>
      </c>
      <c r="W33" s="39"/>
      <c r="X33" s="147" t="s">
        <v>129</v>
      </c>
      <c r="Y33" s="147"/>
      <c r="Z33" s="147"/>
      <c r="AA33" s="39"/>
      <c r="AB33" s="147" t="s">
        <v>262</v>
      </c>
      <c r="AC33" s="147"/>
      <c r="AD33" s="147"/>
      <c r="AE33" s="147"/>
      <c r="AF33" s="2"/>
    </row>
    <row r="34" spans="1:32" x14ac:dyDescent="0.2">
      <c r="A34" s="26">
        <v>27</v>
      </c>
      <c r="B34" s="21">
        <v>18.3</v>
      </c>
      <c r="C34" s="21" t="s">
        <v>2</v>
      </c>
      <c r="D34" s="21">
        <v>31.8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1011.7</v>
      </c>
      <c r="M34" s="24">
        <v>1014.7</v>
      </c>
      <c r="N34" s="39"/>
      <c r="O34" s="26">
        <v>27</v>
      </c>
      <c r="P34" s="27">
        <v>55</v>
      </c>
      <c r="Q34" s="27">
        <v>93</v>
      </c>
      <c r="R34" s="39"/>
      <c r="S34" s="26">
        <v>27</v>
      </c>
      <c r="T34" s="32" t="s">
        <v>91</v>
      </c>
      <c r="U34" s="90">
        <v>16.100000000000001</v>
      </c>
      <c r="V34" s="90">
        <v>2.2999999999999998</v>
      </c>
      <c r="W34" s="39"/>
      <c r="X34" s="147"/>
      <c r="Y34" s="147"/>
      <c r="Z34" s="147"/>
      <c r="AA34" s="39"/>
      <c r="AB34" s="147" t="s">
        <v>94</v>
      </c>
      <c r="AC34" s="147"/>
      <c r="AD34" s="147"/>
      <c r="AE34" s="147"/>
      <c r="AF34" s="2"/>
    </row>
    <row r="35" spans="1:32" x14ac:dyDescent="0.2">
      <c r="A35" s="26">
        <v>28</v>
      </c>
      <c r="B35" s="21">
        <v>20.3</v>
      </c>
      <c r="C35" s="21" t="s">
        <v>2</v>
      </c>
      <c r="D35" s="121">
        <v>33.299999999999997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1014.7</v>
      </c>
      <c r="M35" s="24">
        <v>1018.4</v>
      </c>
      <c r="N35" s="39"/>
      <c r="O35" s="26">
        <v>28</v>
      </c>
      <c r="P35" s="27">
        <v>54</v>
      </c>
      <c r="Q35" s="27">
        <v>86</v>
      </c>
      <c r="R35" s="39"/>
      <c r="S35" s="26">
        <v>28</v>
      </c>
      <c r="T35" s="32" t="s">
        <v>64</v>
      </c>
      <c r="U35" s="90">
        <v>14.5</v>
      </c>
      <c r="V35" s="90">
        <v>1.9</v>
      </c>
      <c r="W35" s="39"/>
      <c r="X35" s="147"/>
      <c r="Y35" s="147"/>
      <c r="Z35" s="147"/>
      <c r="AA35" s="39"/>
      <c r="AB35" s="147" t="s">
        <v>261</v>
      </c>
      <c r="AC35" s="147"/>
      <c r="AD35" s="147"/>
      <c r="AE35" s="147"/>
      <c r="AF35" s="2"/>
    </row>
    <row r="36" spans="1:32" x14ac:dyDescent="0.2">
      <c r="A36" s="26">
        <v>29</v>
      </c>
      <c r="B36" s="129">
        <v>23.2</v>
      </c>
      <c r="C36" s="21" t="s">
        <v>2</v>
      </c>
      <c r="D36" s="21">
        <v>28.4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1010.8</v>
      </c>
      <c r="M36" s="24">
        <v>1020.1</v>
      </c>
      <c r="N36" s="39"/>
      <c r="O36" s="26">
        <v>29</v>
      </c>
      <c r="P36" s="27">
        <v>72</v>
      </c>
      <c r="Q36" s="27">
        <v>87</v>
      </c>
      <c r="R36" s="39"/>
      <c r="S36" s="26">
        <v>29</v>
      </c>
      <c r="T36" s="32" t="s">
        <v>90</v>
      </c>
      <c r="U36" s="90">
        <v>20.9</v>
      </c>
      <c r="V36" s="90">
        <v>4.2</v>
      </c>
      <c r="W36" s="39"/>
      <c r="X36" s="147"/>
      <c r="Y36" s="147"/>
      <c r="Z36" s="147"/>
      <c r="AA36" s="39"/>
      <c r="AB36" s="147" t="s">
        <v>142</v>
      </c>
      <c r="AC36" s="147"/>
      <c r="AD36" s="147"/>
      <c r="AE36" s="147"/>
      <c r="AF36" s="2"/>
    </row>
    <row r="37" spans="1:32" x14ac:dyDescent="0.2">
      <c r="A37" s="26">
        <v>30</v>
      </c>
      <c r="B37" s="21">
        <v>20.8</v>
      </c>
      <c r="C37" s="21" t="s">
        <v>2</v>
      </c>
      <c r="D37" s="21">
        <v>30.3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1010.8</v>
      </c>
      <c r="M37" s="24">
        <v>1012.9</v>
      </c>
      <c r="N37" s="39"/>
      <c r="O37" s="26">
        <v>30</v>
      </c>
      <c r="P37" s="27">
        <v>56</v>
      </c>
      <c r="Q37" s="27">
        <v>87</v>
      </c>
      <c r="R37" s="39"/>
      <c r="S37" s="26">
        <v>30</v>
      </c>
      <c r="T37" s="32" t="s">
        <v>131</v>
      </c>
      <c r="U37" s="90">
        <v>19.3</v>
      </c>
      <c r="V37" s="90">
        <v>4.3</v>
      </c>
      <c r="W37" s="39"/>
      <c r="X37" s="147"/>
      <c r="Y37" s="147"/>
      <c r="Z37" s="147"/>
      <c r="AA37" s="39"/>
      <c r="AB37" s="147" t="s">
        <v>260</v>
      </c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17.266666666666666</v>
      </c>
      <c r="C40" s="41" t="s">
        <v>2</v>
      </c>
      <c r="D40" s="41">
        <f>AVERAGE(D8:D37)</f>
        <v>26.646666666666661</v>
      </c>
      <c r="E40" s="42" t="s">
        <v>2</v>
      </c>
      <c r="F40" s="2"/>
      <c r="G40" s="43" t="s">
        <v>5</v>
      </c>
      <c r="H40" s="44">
        <f>SUM(H8:H37)</f>
        <v>94.488</v>
      </c>
      <c r="I40" s="107" t="s">
        <v>61</v>
      </c>
      <c r="J40" s="2"/>
      <c r="K40" s="40" t="s">
        <v>3</v>
      </c>
      <c r="L40" s="97">
        <f>AVERAGE(L8:L37)</f>
        <v>1012.88</v>
      </c>
      <c r="M40" s="98">
        <f>AVERAGE(M8:M37)</f>
        <v>1017.0433333333334</v>
      </c>
      <c r="N40" s="2"/>
      <c r="O40" s="40" t="s">
        <v>3</v>
      </c>
      <c r="P40" s="110">
        <f>AVERAGE(P8:P37)</f>
        <v>58.733333333333334</v>
      </c>
      <c r="Q40" s="111">
        <f>AVERAGE(Q8:Q37)</f>
        <v>91.033333333333331</v>
      </c>
      <c r="R40" s="2"/>
      <c r="S40" s="80" t="s">
        <v>11</v>
      </c>
      <c r="T40" s="80" t="s">
        <v>91</v>
      </c>
      <c r="U40" s="91">
        <f>MAXA(U8:U37)</f>
        <v>35.4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AVERAGE(B49:B78)</f>
        <v>21.726666666666667</v>
      </c>
      <c r="C41" s="156"/>
      <c r="D41" s="156"/>
      <c r="E41" s="47" t="s">
        <v>2</v>
      </c>
      <c r="F41" s="2"/>
      <c r="G41" s="101" t="s">
        <v>58</v>
      </c>
      <c r="H41" s="109">
        <v>7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AVERAGE(L8:M8,L9:M9,L10:M10,L11:M11,L12:M12,L13:M13,L14:M14,L15:M15,L16:M16,L17:M17,L18:M18,L19:M19,L20:M20,L21:M21,L22:M22,L23:M23,L24:M24,L25:M25,L26:M26,L27:M27,L28:M28,L29:M29,L30:M30,L31:M31,L32:M32,L33:M33,L34:M34,L35:M35,L36:M36,L37:M37)</f>
        <v>1014.9616666666666</v>
      </c>
      <c r="M41" s="158"/>
      <c r="N41" s="2"/>
      <c r="O41" s="48" t="s">
        <v>33</v>
      </c>
      <c r="P41" s="159">
        <f>AVERAGE(P8:Q8,P9:Q9,P10:Q10,P11:Q11,P12:Q12,P13:Q13,P14:Q14,P15:Q15,P16:Q16,P17:Q17,P18:Q18,P19:Q19,P20:Q20,P21:Q21,P22:Q22,P23:Q23,P24:Q24,P25:Q25,P26:Q26,P27:Q27,P28:Q28,P29:Q29,P30:Q30,P31:Q31,P32:Q32,P33:Q33,P34:Q34,P35:Q35,P36:Q36,P37:Q37)</f>
        <v>74.88333333333334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12.4</v>
      </c>
      <c r="C42" s="52" t="s">
        <v>2</v>
      </c>
      <c r="D42" s="52">
        <f>MAXA(D8:D37)</f>
        <v>33.299999999999997</v>
      </c>
      <c r="E42" s="53" t="s">
        <v>2</v>
      </c>
      <c r="F42" s="2"/>
      <c r="G42" s="43" t="s">
        <v>6</v>
      </c>
      <c r="H42" s="44">
        <f>MAXA(H8:H37)</f>
        <v>17.271999999999998</v>
      </c>
      <c r="I42" s="91">
        <f>MAXA(I8:I38)</f>
        <v>114.3</v>
      </c>
      <c r="J42" s="2"/>
      <c r="K42" s="51" t="s">
        <v>4</v>
      </c>
      <c r="L42" s="99">
        <f>MINA(L8:L37)</f>
        <v>1004.3</v>
      </c>
      <c r="M42" s="99">
        <f>MAXA(M8:M37)</f>
        <v>1022.7</v>
      </c>
      <c r="N42" s="2"/>
      <c r="O42" s="51" t="s">
        <v>4</v>
      </c>
      <c r="P42" s="89">
        <f>MINA(P8:P37)</f>
        <v>45</v>
      </c>
      <c r="Q42" s="89">
        <f>MAXA(Q8:Q37)</f>
        <v>98</v>
      </c>
      <c r="R42" s="54"/>
      <c r="S42" s="174" t="s">
        <v>50</v>
      </c>
      <c r="T42" s="175"/>
      <c r="U42" s="96">
        <f>AVERAGE(U8:U37)</f>
        <v>21.243333333333329</v>
      </c>
      <c r="V42" s="96">
        <f>AVERAGE(V8:V37)</f>
        <v>3.1866666666666665</v>
      </c>
      <c r="W42" s="2"/>
      <c r="X42" s="100">
        <f>SUM(H8:H17)</f>
        <v>11.43</v>
      </c>
      <c r="Y42" s="100">
        <f>SUM(H18:H27)</f>
        <v>49.783999999999999</v>
      </c>
      <c r="Z42" s="100">
        <f>SUM(H28:H37)</f>
        <v>33.273999999999994</v>
      </c>
      <c r="AA42" s="2"/>
      <c r="AB42" s="74" t="s">
        <v>43</v>
      </c>
      <c r="AC42" s="100">
        <f>AVERAGE(B8:B17)</f>
        <v>16.2</v>
      </c>
      <c r="AD42" s="100">
        <f>AVERAGE(D8:D17)</f>
        <v>26.690000000000005</v>
      </c>
      <c r="AE42" s="100">
        <f>AVERAGE(B49:B58)</f>
        <v>21.22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Maggio!H45</f>
        <v>631.68439999999987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17.32</v>
      </c>
      <c r="AD43" s="100">
        <f>AVERAGE(D18:D27)</f>
        <v>26.22</v>
      </c>
      <c r="AE43" s="100">
        <f>AVERAGE(B59:B68)</f>
        <v>21.65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94.488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18.28</v>
      </c>
      <c r="AD44" s="100">
        <f>AVERAGE(D28:D37)</f>
        <v>27.03</v>
      </c>
      <c r="AE44" s="100">
        <f>AVERAGE(B69:B79)</f>
        <v>22.31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726.17239999999993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19.100000000000001</v>
      </c>
      <c r="C49" s="64" t="s">
        <v>2</v>
      </c>
      <c r="L49" s="62"/>
    </row>
    <row r="50" spans="1:20" x14ac:dyDescent="0.2">
      <c r="A50" s="26">
        <v>2</v>
      </c>
      <c r="B50" s="65">
        <v>19</v>
      </c>
      <c r="C50" s="66" t="s">
        <v>2</v>
      </c>
    </row>
    <row r="51" spans="1:20" x14ac:dyDescent="0.2">
      <c r="A51" s="26">
        <v>3</v>
      </c>
      <c r="B51" s="65">
        <v>20.3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20.3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21.7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22.8</v>
      </c>
      <c r="C54" s="66" t="s">
        <v>2</v>
      </c>
    </row>
    <row r="55" spans="1:20" x14ac:dyDescent="0.2">
      <c r="A55" s="26">
        <v>7</v>
      </c>
      <c r="B55" s="65">
        <v>23.3</v>
      </c>
      <c r="C55" s="66" t="s">
        <v>2</v>
      </c>
    </row>
    <row r="56" spans="1:20" x14ac:dyDescent="0.2">
      <c r="A56" s="26">
        <v>8</v>
      </c>
      <c r="B56" s="65">
        <v>22.6</v>
      </c>
      <c r="C56" s="66" t="s">
        <v>2</v>
      </c>
    </row>
    <row r="57" spans="1:20" x14ac:dyDescent="0.2">
      <c r="A57" s="26">
        <v>9</v>
      </c>
      <c r="B57" s="65">
        <v>21.4</v>
      </c>
      <c r="C57" s="66" t="s">
        <v>2</v>
      </c>
    </row>
    <row r="58" spans="1:20" x14ac:dyDescent="0.2">
      <c r="A58" s="26">
        <v>10</v>
      </c>
      <c r="B58" s="65">
        <v>21.7</v>
      </c>
      <c r="C58" s="66" t="s">
        <v>2</v>
      </c>
    </row>
    <row r="59" spans="1:20" x14ac:dyDescent="0.2">
      <c r="A59" s="26">
        <v>11</v>
      </c>
      <c r="B59" s="65">
        <v>21.3</v>
      </c>
      <c r="C59" s="66" t="s">
        <v>2</v>
      </c>
    </row>
    <row r="60" spans="1:20" x14ac:dyDescent="0.2">
      <c r="A60" s="26">
        <v>12</v>
      </c>
      <c r="B60" s="65">
        <v>18.399999999999999</v>
      </c>
      <c r="C60" s="66" t="s">
        <v>2</v>
      </c>
    </row>
    <row r="61" spans="1:20" x14ac:dyDescent="0.2">
      <c r="A61" s="26">
        <v>13</v>
      </c>
      <c r="B61" s="65">
        <v>19.7</v>
      </c>
      <c r="C61" s="66" t="s">
        <v>2</v>
      </c>
    </row>
    <row r="62" spans="1:20" x14ac:dyDescent="0.2">
      <c r="A62" s="26">
        <v>14</v>
      </c>
      <c r="B62" s="65">
        <v>19.600000000000001</v>
      </c>
      <c r="C62" s="66" t="s">
        <v>2</v>
      </c>
    </row>
    <row r="63" spans="1:20" x14ac:dyDescent="0.2">
      <c r="A63" s="26">
        <v>15</v>
      </c>
      <c r="B63" s="65">
        <v>19.3</v>
      </c>
      <c r="C63" s="66" t="s">
        <v>2</v>
      </c>
    </row>
    <row r="64" spans="1:20" x14ac:dyDescent="0.2">
      <c r="A64" s="26">
        <v>16</v>
      </c>
      <c r="B64" s="65">
        <v>21.9</v>
      </c>
      <c r="C64" s="66" t="s">
        <v>2</v>
      </c>
    </row>
    <row r="65" spans="1:3" x14ac:dyDescent="0.2">
      <c r="A65" s="26">
        <v>17</v>
      </c>
      <c r="B65" s="65">
        <v>23.3</v>
      </c>
      <c r="C65" s="66" t="s">
        <v>2</v>
      </c>
    </row>
    <row r="66" spans="1:3" x14ac:dyDescent="0.2">
      <c r="A66" s="26">
        <v>18</v>
      </c>
      <c r="B66" s="65">
        <v>24.8</v>
      </c>
      <c r="C66" s="66" t="s">
        <v>2</v>
      </c>
    </row>
    <row r="67" spans="1:3" x14ac:dyDescent="0.2">
      <c r="A67" s="26">
        <v>19</v>
      </c>
      <c r="B67" s="65">
        <v>25.2</v>
      </c>
      <c r="C67" s="66" t="s">
        <v>2</v>
      </c>
    </row>
    <row r="68" spans="1:3" x14ac:dyDescent="0.2">
      <c r="A68" s="26">
        <v>20</v>
      </c>
      <c r="B68" s="65">
        <v>23</v>
      </c>
      <c r="C68" s="66" t="s">
        <v>2</v>
      </c>
    </row>
    <row r="69" spans="1:3" x14ac:dyDescent="0.2">
      <c r="A69" s="26">
        <v>21</v>
      </c>
      <c r="B69" s="65">
        <v>21.5</v>
      </c>
      <c r="C69" s="66" t="s">
        <v>2</v>
      </c>
    </row>
    <row r="70" spans="1:3" x14ac:dyDescent="0.2">
      <c r="A70" s="26">
        <v>22</v>
      </c>
      <c r="B70" s="65">
        <v>21.7</v>
      </c>
      <c r="C70" s="66" t="s">
        <v>2</v>
      </c>
    </row>
    <row r="71" spans="1:3" x14ac:dyDescent="0.2">
      <c r="A71" s="26">
        <v>23</v>
      </c>
      <c r="B71" s="65">
        <v>17.399999999999999</v>
      </c>
      <c r="C71" s="66" t="s">
        <v>2</v>
      </c>
    </row>
    <row r="72" spans="1:3" x14ac:dyDescent="0.2">
      <c r="A72" s="26">
        <v>24</v>
      </c>
      <c r="B72" s="65">
        <v>18</v>
      </c>
      <c r="C72" s="66" t="s">
        <v>2</v>
      </c>
    </row>
    <row r="73" spans="1:3" x14ac:dyDescent="0.2">
      <c r="A73" s="26">
        <v>25</v>
      </c>
      <c r="B73" s="65">
        <v>20.100000000000001</v>
      </c>
      <c r="C73" s="66" t="s">
        <v>2</v>
      </c>
    </row>
    <row r="74" spans="1:3" x14ac:dyDescent="0.2">
      <c r="A74" s="26">
        <v>26</v>
      </c>
      <c r="B74" s="65">
        <v>21.9</v>
      </c>
      <c r="C74" s="66" t="s">
        <v>2</v>
      </c>
    </row>
    <row r="75" spans="1:3" x14ac:dyDescent="0.2">
      <c r="A75" s="26">
        <v>27</v>
      </c>
      <c r="B75" s="65">
        <v>24.9</v>
      </c>
      <c r="C75" s="66" t="s">
        <v>2</v>
      </c>
    </row>
    <row r="76" spans="1:3" x14ac:dyDescent="0.2">
      <c r="A76" s="26">
        <v>28</v>
      </c>
      <c r="B76" s="65">
        <v>26.7</v>
      </c>
      <c r="C76" s="66" t="s">
        <v>2</v>
      </c>
    </row>
    <row r="77" spans="1:3" x14ac:dyDescent="0.2">
      <c r="A77" s="26">
        <v>29</v>
      </c>
      <c r="B77" s="65">
        <v>25.9</v>
      </c>
      <c r="C77" s="66" t="s">
        <v>2</v>
      </c>
    </row>
    <row r="78" spans="1:3" x14ac:dyDescent="0.2">
      <c r="A78" s="26">
        <v>30</v>
      </c>
      <c r="B78" s="65">
        <v>25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O79"/>
  <sheetViews>
    <sheetView tabSelected="1" topLeftCell="A73" workbookViewId="0">
      <selection activeCell="X14" sqref="X14:Z14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79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80</v>
      </c>
      <c r="Y4" s="149"/>
      <c r="Z4" s="149"/>
      <c r="AA4" s="9"/>
      <c r="AB4" s="148">
        <v>45474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>
        <v>17.8</v>
      </c>
      <c r="C8" s="21" t="s">
        <v>2</v>
      </c>
      <c r="D8" s="21">
        <v>28.4</v>
      </c>
      <c r="E8" s="21" t="s">
        <v>2</v>
      </c>
      <c r="F8" s="39"/>
      <c r="G8" s="23" t="s">
        <v>263</v>
      </c>
      <c r="H8" s="21">
        <v>26.67</v>
      </c>
      <c r="I8" s="21">
        <v>504.4</v>
      </c>
      <c r="J8" s="39"/>
      <c r="K8" s="20">
        <v>1</v>
      </c>
      <c r="L8" s="24">
        <v>1008.7</v>
      </c>
      <c r="M8" s="24">
        <v>1013.2</v>
      </c>
      <c r="N8" s="39"/>
      <c r="O8" s="20">
        <v>1</v>
      </c>
      <c r="P8" s="27"/>
      <c r="Q8" s="27"/>
      <c r="R8" s="39"/>
      <c r="S8" s="20">
        <v>1</v>
      </c>
      <c r="T8" s="32" t="s">
        <v>91</v>
      </c>
      <c r="U8" s="123">
        <v>91.7</v>
      </c>
      <c r="V8" s="90">
        <v>3.4</v>
      </c>
      <c r="W8" s="39"/>
      <c r="X8" s="147" t="s">
        <v>264</v>
      </c>
      <c r="Y8" s="147"/>
      <c r="Z8" s="147"/>
      <c r="AA8" s="39"/>
      <c r="AB8" s="147" t="s">
        <v>135</v>
      </c>
      <c r="AC8" s="147"/>
      <c r="AD8" s="147"/>
      <c r="AE8" s="147"/>
      <c r="AF8" s="2"/>
    </row>
    <row r="9" spans="1:119" x14ac:dyDescent="0.2">
      <c r="A9" s="26">
        <v>2</v>
      </c>
      <c r="B9" s="21">
        <v>16.100000000000001</v>
      </c>
      <c r="C9" s="21" t="s">
        <v>2</v>
      </c>
      <c r="D9" s="21">
        <v>30.4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1008</v>
      </c>
      <c r="M9" s="24">
        <v>1012.4</v>
      </c>
      <c r="N9" s="39"/>
      <c r="O9" s="26">
        <v>2</v>
      </c>
      <c r="P9" s="27"/>
      <c r="Q9" s="27"/>
      <c r="R9" s="39"/>
      <c r="S9" s="26">
        <v>2</v>
      </c>
      <c r="T9" s="32" t="s">
        <v>91</v>
      </c>
      <c r="U9" s="31">
        <v>19.3</v>
      </c>
      <c r="V9" s="31">
        <v>2.4</v>
      </c>
      <c r="W9" s="39"/>
      <c r="X9" s="147"/>
      <c r="Y9" s="147"/>
      <c r="Z9" s="147"/>
      <c r="AA9" s="39"/>
      <c r="AB9" s="147" t="s">
        <v>94</v>
      </c>
      <c r="AC9" s="147"/>
      <c r="AD9" s="147"/>
      <c r="AE9" s="147"/>
      <c r="AF9" s="2"/>
    </row>
    <row r="10" spans="1:119" x14ac:dyDescent="0.2">
      <c r="A10" s="26">
        <v>3</v>
      </c>
      <c r="B10" s="21">
        <v>19.100000000000001</v>
      </c>
      <c r="C10" s="21" t="s">
        <v>2</v>
      </c>
      <c r="D10" s="21">
        <v>25.3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1007.6</v>
      </c>
      <c r="M10" s="24">
        <v>1011.4</v>
      </c>
      <c r="N10" s="39"/>
      <c r="O10" s="26">
        <v>3</v>
      </c>
      <c r="P10" s="27"/>
      <c r="Q10" s="27"/>
      <c r="R10" s="39"/>
      <c r="S10" s="26">
        <v>3</v>
      </c>
      <c r="T10" s="32" t="s">
        <v>131</v>
      </c>
      <c r="U10" s="90">
        <v>20.9</v>
      </c>
      <c r="V10" s="90">
        <v>4.2</v>
      </c>
      <c r="W10" s="39"/>
      <c r="X10" s="147"/>
      <c r="Y10" s="147"/>
      <c r="Z10" s="147"/>
      <c r="AA10" s="39"/>
      <c r="AB10" s="147" t="s">
        <v>93</v>
      </c>
      <c r="AC10" s="147"/>
      <c r="AD10" s="147"/>
      <c r="AE10" s="147"/>
      <c r="AF10" s="2"/>
    </row>
    <row r="11" spans="1:119" x14ac:dyDescent="0.2">
      <c r="A11" s="26">
        <v>4</v>
      </c>
      <c r="B11" s="21">
        <v>16.2</v>
      </c>
      <c r="C11" s="21" t="s">
        <v>2</v>
      </c>
      <c r="D11" s="21">
        <v>28.4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1009.5</v>
      </c>
      <c r="M11" s="24">
        <v>1014.3</v>
      </c>
      <c r="N11" s="39"/>
      <c r="O11" s="26">
        <v>4</v>
      </c>
      <c r="P11" s="27"/>
      <c r="Q11" s="27"/>
      <c r="R11" s="39"/>
      <c r="S11" s="26">
        <v>4</v>
      </c>
      <c r="T11" s="32" t="s">
        <v>115</v>
      </c>
      <c r="U11" s="90">
        <v>17.7</v>
      </c>
      <c r="V11" s="90">
        <v>2.1</v>
      </c>
      <c r="W11" s="39"/>
      <c r="X11" s="147"/>
      <c r="Y11" s="147"/>
      <c r="Z11" s="147"/>
      <c r="AA11" s="39"/>
      <c r="AB11" s="147" t="s">
        <v>94</v>
      </c>
      <c r="AC11" s="147"/>
      <c r="AD11" s="147"/>
      <c r="AE11" s="147"/>
      <c r="AF11" s="30"/>
    </row>
    <row r="12" spans="1:119" x14ac:dyDescent="0.2">
      <c r="A12" s="26">
        <v>5</v>
      </c>
      <c r="B12" s="21">
        <v>18</v>
      </c>
      <c r="C12" s="21" t="s">
        <v>2</v>
      </c>
      <c r="D12" s="21">
        <v>28.9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1014.2</v>
      </c>
      <c r="M12" s="24">
        <v>1017.2</v>
      </c>
      <c r="N12" s="39"/>
      <c r="O12" s="26">
        <v>5</v>
      </c>
      <c r="P12" s="27"/>
      <c r="Q12" s="136"/>
      <c r="R12" s="39"/>
      <c r="S12" s="26">
        <v>5</v>
      </c>
      <c r="T12" s="32" t="s">
        <v>90</v>
      </c>
      <c r="U12" s="90">
        <v>17.7</v>
      </c>
      <c r="V12" s="90">
        <v>3.2</v>
      </c>
      <c r="W12" s="39"/>
      <c r="X12" s="147"/>
      <c r="Y12" s="147"/>
      <c r="Z12" s="147"/>
      <c r="AA12" s="39"/>
      <c r="AB12" s="147" t="s">
        <v>142</v>
      </c>
      <c r="AC12" s="147"/>
      <c r="AD12" s="147"/>
      <c r="AE12" s="147"/>
      <c r="AF12" s="2"/>
    </row>
    <row r="13" spans="1:119" x14ac:dyDescent="0.2">
      <c r="A13" s="26">
        <v>6</v>
      </c>
      <c r="B13" s="21"/>
      <c r="C13" s="21" t="s">
        <v>2</v>
      </c>
      <c r="D13" s="21">
        <v>26.7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1010.5</v>
      </c>
      <c r="M13" s="24">
        <v>1015.2</v>
      </c>
      <c r="N13" s="39"/>
      <c r="O13" s="26">
        <v>6</v>
      </c>
      <c r="P13" s="27"/>
      <c r="Q13" s="32"/>
      <c r="R13" s="39"/>
      <c r="S13" s="26">
        <v>6</v>
      </c>
      <c r="T13" s="32" t="s">
        <v>131</v>
      </c>
      <c r="U13" s="90">
        <v>29</v>
      </c>
      <c r="V13" s="90"/>
      <c r="W13" s="39"/>
      <c r="X13" s="147"/>
      <c r="Y13" s="147"/>
      <c r="Z13" s="147"/>
      <c r="AA13" s="39"/>
      <c r="AB13" s="147" t="s">
        <v>142</v>
      </c>
      <c r="AC13" s="147"/>
      <c r="AD13" s="147"/>
      <c r="AE13" s="147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 t="s">
        <v>263</v>
      </c>
      <c r="H14" s="21">
        <v>43.942</v>
      </c>
      <c r="I14" s="21">
        <v>860.6</v>
      </c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123"/>
      <c r="V14" s="123"/>
      <c r="W14" s="39"/>
      <c r="X14" s="147" t="s">
        <v>264</v>
      </c>
      <c r="Y14" s="147"/>
      <c r="Z14" s="147"/>
      <c r="AA14" s="39"/>
      <c r="AB14" s="147"/>
      <c r="AC14" s="147"/>
      <c r="AD14" s="147"/>
      <c r="AE14" s="147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1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7"/>
      <c r="Y15" s="147"/>
      <c r="Z15" s="147"/>
      <c r="AA15" s="39"/>
      <c r="AB15" s="147"/>
      <c r="AC15" s="147"/>
      <c r="AD15" s="147"/>
      <c r="AE15" s="147"/>
      <c r="AF15" s="2"/>
    </row>
    <row r="16" spans="1:119" x14ac:dyDescent="0.2">
      <c r="A16" s="26">
        <v>9</v>
      </c>
      <c r="B16" s="128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124"/>
      <c r="Q16" s="27"/>
      <c r="R16" s="39"/>
      <c r="S16" s="26">
        <v>9</v>
      </c>
      <c r="T16" s="32"/>
      <c r="U16" s="90"/>
      <c r="V16" s="90"/>
      <c r="W16" s="39"/>
      <c r="X16" s="147"/>
      <c r="Y16" s="147"/>
      <c r="Z16" s="147"/>
      <c r="AA16" s="39"/>
      <c r="AB16" s="147"/>
      <c r="AC16" s="147"/>
      <c r="AD16" s="147"/>
      <c r="AE16" s="147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137"/>
      <c r="Q17" s="32"/>
      <c r="R17" s="39"/>
      <c r="S17" s="26">
        <v>10</v>
      </c>
      <c r="T17" s="32"/>
      <c r="U17" s="31"/>
      <c r="V17" s="31"/>
      <c r="W17" s="39"/>
      <c r="X17" s="147"/>
      <c r="Y17" s="147"/>
      <c r="Z17" s="147"/>
      <c r="AA17" s="39"/>
      <c r="AB17" s="147"/>
      <c r="AC17" s="147"/>
      <c r="AD17" s="147"/>
      <c r="AE17" s="147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7"/>
      <c r="Y18" s="147"/>
      <c r="Z18" s="147"/>
      <c r="AA18" s="39"/>
      <c r="AB18" s="147"/>
      <c r="AC18" s="147"/>
      <c r="AD18" s="147"/>
      <c r="AE18" s="147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32"/>
      <c r="Q19" s="32"/>
      <c r="R19" s="39"/>
      <c r="S19" s="26">
        <v>12</v>
      </c>
      <c r="T19" s="32"/>
      <c r="U19" s="90"/>
      <c r="V19" s="90"/>
      <c r="W19" s="39"/>
      <c r="X19" s="147"/>
      <c r="Y19" s="147"/>
      <c r="Z19" s="147"/>
      <c r="AA19" s="39"/>
      <c r="AB19" s="147"/>
      <c r="AC19" s="147"/>
      <c r="AD19" s="147"/>
      <c r="AE19" s="147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7"/>
      <c r="Y20" s="147"/>
      <c r="Z20" s="147"/>
      <c r="AA20" s="39"/>
      <c r="AB20" s="147"/>
      <c r="AC20" s="147"/>
      <c r="AD20" s="147"/>
      <c r="AE20" s="147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7"/>
      <c r="Y21" s="147"/>
      <c r="Z21" s="147"/>
      <c r="AA21" s="39"/>
      <c r="AB21" s="147"/>
      <c r="AC21" s="147"/>
      <c r="AD21" s="147"/>
      <c r="AE21" s="147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7"/>
      <c r="Y22" s="147"/>
      <c r="Z22" s="147"/>
      <c r="AA22" s="39"/>
      <c r="AB22" s="147"/>
      <c r="AC22" s="147"/>
      <c r="AD22" s="147"/>
      <c r="AE22" s="147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7"/>
      <c r="Y23" s="147"/>
      <c r="Z23" s="147"/>
      <c r="AA23" s="39"/>
      <c r="AB23" s="147"/>
      <c r="AC23" s="147"/>
      <c r="AD23" s="147"/>
      <c r="AE23" s="147"/>
      <c r="AF23" s="2"/>
    </row>
    <row r="24" spans="1:32" x14ac:dyDescent="0.2">
      <c r="A24" s="26">
        <v>17</v>
      </c>
      <c r="B24" s="21"/>
      <c r="C24" s="21" t="s">
        <v>2</v>
      </c>
      <c r="D24" s="1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124"/>
      <c r="Q24" s="27"/>
      <c r="R24" s="39"/>
      <c r="S24" s="26">
        <v>17</v>
      </c>
      <c r="T24" s="32"/>
      <c r="U24" s="90"/>
      <c r="V24" s="90"/>
      <c r="W24" s="39"/>
      <c r="X24" s="147"/>
      <c r="Y24" s="147"/>
      <c r="Z24" s="147"/>
      <c r="AA24" s="39"/>
      <c r="AB24" s="147"/>
      <c r="AC24" s="147"/>
      <c r="AD24" s="147"/>
      <c r="AE24" s="147"/>
      <c r="AF24" s="2"/>
    </row>
    <row r="25" spans="1:32" x14ac:dyDescent="0.2">
      <c r="A25" s="26">
        <v>18</v>
      </c>
      <c r="B25" s="21"/>
      <c r="C25" s="21" t="s">
        <v>2</v>
      </c>
      <c r="D25" s="1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7"/>
      <c r="Y25" s="147"/>
      <c r="Z25" s="147"/>
      <c r="AA25" s="39"/>
      <c r="AB25" s="147"/>
      <c r="AC25" s="147"/>
      <c r="AD25" s="147"/>
      <c r="AE25" s="147"/>
      <c r="AF25" s="34"/>
    </row>
    <row r="26" spans="1:32" x14ac:dyDescent="0.2">
      <c r="A26" s="26">
        <v>19</v>
      </c>
      <c r="B26" s="129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7"/>
      <c r="Y26" s="147"/>
      <c r="Z26" s="147"/>
      <c r="AA26" s="39"/>
      <c r="AB26" s="147"/>
      <c r="AC26" s="147"/>
      <c r="AD26" s="147"/>
      <c r="AE26" s="147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7"/>
      <c r="Y27" s="147"/>
      <c r="Z27" s="147"/>
      <c r="AA27" s="39"/>
      <c r="AB27" s="147"/>
      <c r="AC27" s="147"/>
      <c r="AD27" s="147"/>
      <c r="AE27" s="147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39"/>
      <c r="X28" s="147"/>
      <c r="Y28" s="147"/>
      <c r="Z28" s="147"/>
      <c r="AA28" s="39"/>
      <c r="AB28" s="147"/>
      <c r="AC28" s="147"/>
      <c r="AD28" s="147"/>
      <c r="AE28" s="147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7"/>
      <c r="Y29" s="147"/>
      <c r="Z29" s="147"/>
      <c r="AA29" s="39"/>
      <c r="AB29" s="147"/>
      <c r="AC29" s="147"/>
      <c r="AD29" s="147"/>
      <c r="AE29" s="147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7"/>
      <c r="Y30" s="147"/>
      <c r="Z30" s="147"/>
      <c r="AA30" s="39"/>
      <c r="AB30" s="147"/>
      <c r="AC30" s="147"/>
      <c r="AD30" s="147"/>
      <c r="AE30" s="147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7"/>
      <c r="Y31" s="147"/>
      <c r="Z31" s="147"/>
      <c r="AA31" s="39"/>
      <c r="AB31" s="147"/>
      <c r="AC31" s="147"/>
      <c r="AD31" s="147"/>
      <c r="AE31" s="147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7"/>
      <c r="Y32" s="147"/>
      <c r="Z32" s="147"/>
      <c r="AA32" s="39"/>
      <c r="AB32" s="147"/>
      <c r="AC32" s="147"/>
      <c r="AD32" s="147"/>
      <c r="AE32" s="147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7"/>
      <c r="Y33" s="147"/>
      <c r="Z33" s="147"/>
      <c r="AA33" s="39"/>
      <c r="AB33" s="147"/>
      <c r="AC33" s="147"/>
      <c r="AD33" s="147"/>
      <c r="AE33" s="147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137"/>
      <c r="Q34" s="27"/>
      <c r="R34" s="39"/>
      <c r="S34" s="26">
        <v>27</v>
      </c>
      <c r="T34" s="32"/>
      <c r="U34" s="90"/>
      <c r="V34" s="90"/>
      <c r="W34" s="39"/>
      <c r="X34" s="147"/>
      <c r="Y34" s="147"/>
      <c r="Z34" s="147"/>
      <c r="AA34" s="39"/>
      <c r="AB34" s="147"/>
      <c r="AC34" s="147"/>
      <c r="AD34" s="147"/>
      <c r="AE34" s="147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1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7"/>
      <c r="Y35" s="147"/>
      <c r="Z35" s="147"/>
      <c r="AA35" s="39"/>
      <c r="AB35" s="147"/>
      <c r="AC35" s="147"/>
      <c r="AD35" s="147"/>
      <c r="AE35" s="147"/>
      <c r="AF35" s="2"/>
    </row>
    <row r="36" spans="1:32" x14ac:dyDescent="0.2">
      <c r="A36" s="26">
        <v>29</v>
      </c>
      <c r="B36" s="21"/>
      <c r="C36" s="21" t="s">
        <v>2</v>
      </c>
      <c r="D36" s="130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7"/>
      <c r="Y36" s="147"/>
      <c r="Z36" s="147"/>
      <c r="AA36" s="39"/>
      <c r="AB36" s="147"/>
      <c r="AC36" s="147"/>
      <c r="AD36" s="147"/>
      <c r="AE36" s="147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126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24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17.440000000000001</v>
      </c>
      <c r="C40" s="41" t="s">
        <v>2</v>
      </c>
      <c r="D40" s="41">
        <f>AVERAGE(D8:D38)</f>
        <v>28.016666666666666</v>
      </c>
      <c r="E40" s="42" t="s">
        <v>2</v>
      </c>
      <c r="F40" s="2"/>
      <c r="G40" s="43" t="s">
        <v>5</v>
      </c>
      <c r="H40" s="44">
        <f>SUM(H8:H38)</f>
        <v>70.611999999999995</v>
      </c>
      <c r="I40" s="107" t="s">
        <v>61</v>
      </c>
      <c r="J40" s="2"/>
      <c r="K40" s="40" t="s">
        <v>3</v>
      </c>
      <c r="L40" s="97">
        <f>AVERAGE(L8:L38)</f>
        <v>1009.75</v>
      </c>
      <c r="M40" s="98">
        <f>AVERAGE(M8:M38)</f>
        <v>1013.9499999999999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62</v>
      </c>
      <c r="U40" s="91">
        <f>MAXA(U8:U38)</f>
        <v>91.7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>
        <f>AVERAGE(B49:B79)</f>
        <v>22.96</v>
      </c>
      <c r="C41" s="156"/>
      <c r="D41" s="156"/>
      <c r="E41" s="47" t="s">
        <v>2</v>
      </c>
      <c r="F41" s="2"/>
      <c r="G41" s="101" t="s">
        <v>58</v>
      </c>
      <c r="H41" s="109">
        <v>1</v>
      </c>
      <c r="I41" s="108" t="s">
        <v>41</v>
      </c>
      <c r="J41" s="2"/>
      <c r="K41" s="46" t="s">
        <v>32</v>
      </c>
      <c r="L41" s="157">
        <f>AVERAGE(L8:M8,L9:M9,L10:M10,L11:M11,L12:M12,L13:M13,L14:M14,L15:M15,L16:M16,L17:M17,L18:M18,L19:M19,L20:M20,L21:M21,L22:M22,L23:M23,L24:M24,L25:M25,L26:M26,L27:M27,L28:M28,L29:M29,L30:M30,L31:M31,L32:M32,L33:M33,L34:M34,L35:M35,L36:M36,L37:M38)</f>
        <v>1011.8500000000003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16.100000000000001</v>
      </c>
      <c r="C42" s="52" t="s">
        <v>2</v>
      </c>
      <c r="D42" s="52">
        <f>MAXA(D8:D38)</f>
        <v>30.4</v>
      </c>
      <c r="E42" s="53" t="s">
        <v>2</v>
      </c>
      <c r="F42" s="2"/>
      <c r="G42" s="43" t="s">
        <v>6</v>
      </c>
      <c r="H42" s="44">
        <f>MAXA(H8:H38)</f>
        <v>43.942</v>
      </c>
      <c r="I42" s="91">
        <f>MAXA(I8:I38)</f>
        <v>860.6</v>
      </c>
      <c r="J42" s="2"/>
      <c r="K42" s="51" t="s">
        <v>4</v>
      </c>
      <c r="L42" s="99">
        <f>MINA(L8:L38)</f>
        <v>1007.6</v>
      </c>
      <c r="M42" s="99">
        <f>MAXA(M8:M38)</f>
        <v>1017.2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4" t="s">
        <v>50</v>
      </c>
      <c r="T42" s="175"/>
      <c r="U42" s="96">
        <f>AVERAGE(U8:U38)</f>
        <v>32.716666666666661</v>
      </c>
      <c r="V42" s="96">
        <f>AVERAGE(V8:V38)</f>
        <v>3.06</v>
      </c>
      <c r="W42" s="2"/>
      <c r="X42" s="100">
        <f>SUM(H8:H17)</f>
        <v>70.611999999999995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>
        <f>AVERAGE(B8:B17)</f>
        <v>17.440000000000001</v>
      </c>
      <c r="AD42" s="100">
        <f>AVERAGE(D8:D17)</f>
        <v>28.016666666666666</v>
      </c>
      <c r="AE42" s="100">
        <f>AVERAGE(B49:B58)</f>
        <v>22.96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Giugno!H45</f>
        <v>726.17239999999993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70.611999999999995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22.4</v>
      </c>
      <c r="C49" s="64" t="s">
        <v>2</v>
      </c>
      <c r="L49" s="62"/>
    </row>
    <row r="50" spans="1:20" x14ac:dyDescent="0.2">
      <c r="A50" s="26">
        <v>2</v>
      </c>
      <c r="B50" s="65">
        <v>23.6</v>
      </c>
      <c r="C50" s="66" t="s">
        <v>2</v>
      </c>
    </row>
    <row r="51" spans="1:20" x14ac:dyDescent="0.2">
      <c r="A51" s="26">
        <v>3</v>
      </c>
      <c r="B51" s="65">
        <v>21.8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22.8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24.2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/>
      <c r="C54" s="66" t="s">
        <v>2</v>
      </c>
    </row>
    <row r="55" spans="1:20" x14ac:dyDescent="0.2">
      <c r="A55" s="26">
        <v>7</v>
      </c>
      <c r="B55" s="65"/>
      <c r="C55" s="66" t="s">
        <v>2</v>
      </c>
    </row>
    <row r="56" spans="1:20" x14ac:dyDescent="0.2">
      <c r="A56" s="26">
        <v>8</v>
      </c>
      <c r="B56" s="65"/>
      <c r="C56" s="66" t="s">
        <v>2</v>
      </c>
    </row>
    <row r="57" spans="1:20" x14ac:dyDescent="0.2">
      <c r="A57" s="26">
        <v>9</v>
      </c>
      <c r="B57" s="65"/>
      <c r="C57" s="66" t="s">
        <v>2</v>
      </c>
    </row>
    <row r="58" spans="1:20" x14ac:dyDescent="0.2">
      <c r="A58" s="26">
        <v>10</v>
      </c>
      <c r="B58" s="65"/>
      <c r="C58" s="66" t="s">
        <v>2</v>
      </c>
    </row>
    <row r="59" spans="1:20" x14ac:dyDescent="0.2">
      <c r="A59" s="26">
        <v>11</v>
      </c>
      <c r="B59" s="65"/>
      <c r="C59" s="66" t="s">
        <v>2</v>
      </c>
    </row>
    <row r="60" spans="1:20" x14ac:dyDescent="0.2">
      <c r="A60" s="26">
        <v>12</v>
      </c>
      <c r="B60" s="65"/>
      <c r="C60" s="66" t="s">
        <v>2</v>
      </c>
    </row>
    <row r="61" spans="1:20" x14ac:dyDescent="0.2">
      <c r="A61" s="26">
        <v>13</v>
      </c>
      <c r="B61" s="65"/>
      <c r="C61" s="66" t="s">
        <v>2</v>
      </c>
    </row>
    <row r="62" spans="1:20" x14ac:dyDescent="0.2">
      <c r="A62" s="26">
        <v>14</v>
      </c>
      <c r="B62" s="65"/>
      <c r="C62" s="66" t="s">
        <v>2</v>
      </c>
    </row>
    <row r="63" spans="1:20" x14ac:dyDescent="0.2">
      <c r="A63" s="26">
        <v>15</v>
      </c>
      <c r="B63" s="65"/>
      <c r="C63" s="66" t="s">
        <v>2</v>
      </c>
    </row>
    <row r="64" spans="1:20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>
        <v>31</v>
      </c>
      <c r="B79" s="67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O88"/>
  <sheetViews>
    <sheetView workbookViewId="0">
      <selection activeCell="B49" sqref="B49:B79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81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82</v>
      </c>
      <c r="Y4" s="149"/>
      <c r="Z4" s="149"/>
      <c r="AA4" s="9"/>
      <c r="AB4" s="148">
        <v>45505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2"/>
      <c r="G8" s="23"/>
      <c r="H8" s="21"/>
      <c r="I8" s="21"/>
      <c r="J8" s="2"/>
      <c r="K8" s="20">
        <v>1</v>
      </c>
      <c r="L8" s="24"/>
      <c r="M8" s="24"/>
      <c r="N8" s="2"/>
      <c r="O8" s="20">
        <v>1</v>
      </c>
      <c r="P8" s="27"/>
      <c r="Q8" s="27"/>
      <c r="R8" s="2"/>
      <c r="S8" s="25">
        <v>1</v>
      </c>
      <c r="T8" s="32"/>
      <c r="U8" s="90"/>
      <c r="V8" s="90"/>
      <c r="W8" s="2"/>
      <c r="X8" s="147"/>
      <c r="Y8" s="147"/>
      <c r="Z8" s="147"/>
      <c r="AA8" s="39"/>
      <c r="AB8" s="147"/>
      <c r="AC8" s="147"/>
      <c r="AD8" s="147"/>
      <c r="AE8" s="147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2"/>
      <c r="G9" s="23"/>
      <c r="H9" s="21"/>
      <c r="I9" s="121"/>
      <c r="J9" s="2"/>
      <c r="K9" s="26">
        <v>2</v>
      </c>
      <c r="L9" s="24"/>
      <c r="M9" s="24"/>
      <c r="N9" s="2"/>
      <c r="O9" s="26">
        <v>2</v>
      </c>
      <c r="P9" s="27"/>
      <c r="Q9" s="27"/>
      <c r="R9" s="2"/>
      <c r="S9" s="28">
        <v>2</v>
      </c>
      <c r="T9" s="32"/>
      <c r="U9" s="134"/>
      <c r="V9" s="90"/>
      <c r="W9" s="2"/>
      <c r="X9" s="147"/>
      <c r="Y9" s="147"/>
      <c r="Z9" s="147"/>
      <c r="AA9" s="39"/>
      <c r="AB9" s="147"/>
      <c r="AC9" s="147"/>
      <c r="AD9" s="147"/>
      <c r="AE9" s="147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2"/>
      <c r="G10" s="23"/>
      <c r="H10" s="21"/>
      <c r="I10" s="21"/>
      <c r="J10" s="2"/>
      <c r="K10" s="26">
        <v>3</v>
      </c>
      <c r="L10" s="24"/>
      <c r="M10" s="24"/>
      <c r="N10" s="2"/>
      <c r="O10" s="26">
        <v>3</v>
      </c>
      <c r="P10" s="27"/>
      <c r="Q10" s="27"/>
      <c r="R10" s="2"/>
      <c r="S10" s="28">
        <v>3</v>
      </c>
      <c r="T10" s="32"/>
      <c r="U10" s="90"/>
      <c r="V10" s="90"/>
      <c r="W10" s="2"/>
      <c r="X10" s="147"/>
      <c r="Y10" s="147"/>
      <c r="Z10" s="147"/>
      <c r="AA10" s="39"/>
      <c r="AB10" s="147"/>
      <c r="AC10" s="147"/>
      <c r="AD10" s="147"/>
      <c r="AE10" s="147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2"/>
      <c r="G11" s="23"/>
      <c r="H11" s="21"/>
      <c r="I11" s="21"/>
      <c r="J11" s="2"/>
      <c r="K11" s="26">
        <v>4</v>
      </c>
      <c r="L11" s="24"/>
      <c r="M11" s="24"/>
      <c r="N11" s="2"/>
      <c r="O11" s="26">
        <v>4</v>
      </c>
      <c r="P11" s="27"/>
      <c r="Q11" s="27"/>
      <c r="R11" s="2"/>
      <c r="S11" s="28">
        <v>4</v>
      </c>
      <c r="T11" s="32"/>
      <c r="U11" s="31"/>
      <c r="V11" s="90"/>
      <c r="W11" s="2"/>
      <c r="X11" s="147"/>
      <c r="Y11" s="147"/>
      <c r="Z11" s="147"/>
      <c r="AA11" s="39"/>
      <c r="AB11" s="147"/>
      <c r="AC11" s="147"/>
      <c r="AD11" s="147"/>
      <c r="AE11" s="147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2"/>
      <c r="G12" s="23"/>
      <c r="H12" s="21"/>
      <c r="I12" s="121"/>
      <c r="J12" s="2"/>
      <c r="K12" s="26">
        <v>5</v>
      </c>
      <c r="L12" s="24"/>
      <c r="M12" s="24"/>
      <c r="N12" s="2"/>
      <c r="O12" s="26">
        <v>5</v>
      </c>
      <c r="P12" s="27"/>
      <c r="Q12" s="27"/>
      <c r="R12" s="2"/>
      <c r="S12" s="28">
        <v>5</v>
      </c>
      <c r="T12" s="32"/>
      <c r="U12" s="90"/>
      <c r="V12" s="90"/>
      <c r="W12" s="2"/>
      <c r="X12" s="147"/>
      <c r="Y12" s="147"/>
      <c r="Z12" s="147"/>
      <c r="AA12" s="39"/>
      <c r="AB12" s="147"/>
      <c r="AC12" s="147"/>
      <c r="AD12" s="147"/>
      <c r="AE12" s="147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2"/>
      <c r="G13" s="23"/>
      <c r="H13" s="21"/>
      <c r="I13" s="21"/>
      <c r="J13" s="2"/>
      <c r="K13" s="26">
        <v>6</v>
      </c>
      <c r="L13" s="24"/>
      <c r="M13" s="24"/>
      <c r="N13" s="2"/>
      <c r="O13" s="26">
        <v>6</v>
      </c>
      <c r="P13" s="27"/>
      <c r="Q13" s="32"/>
      <c r="R13" s="2"/>
      <c r="S13" s="28">
        <v>6</v>
      </c>
      <c r="T13" s="32"/>
      <c r="U13" s="90"/>
      <c r="V13" s="90"/>
      <c r="W13" s="2"/>
      <c r="X13" s="147"/>
      <c r="Y13" s="147"/>
      <c r="Z13" s="147"/>
      <c r="AA13" s="39"/>
      <c r="AB13" s="147"/>
      <c r="AC13" s="147"/>
      <c r="AD13" s="147"/>
      <c r="AE13" s="147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2"/>
      <c r="G14" s="23"/>
      <c r="H14" s="21"/>
      <c r="I14" s="21"/>
      <c r="J14" s="2"/>
      <c r="K14" s="26">
        <v>7</v>
      </c>
      <c r="L14" s="24"/>
      <c r="M14" s="24"/>
      <c r="N14" s="2"/>
      <c r="O14" s="26">
        <v>7</v>
      </c>
      <c r="P14" s="75"/>
      <c r="Q14" s="27"/>
      <c r="R14" s="2"/>
      <c r="S14" s="28">
        <v>7</v>
      </c>
      <c r="T14" s="32"/>
      <c r="U14" s="90"/>
      <c r="V14" s="90"/>
      <c r="W14" s="2"/>
      <c r="X14" s="147"/>
      <c r="Y14" s="147"/>
      <c r="Z14" s="147"/>
      <c r="AA14" s="39"/>
      <c r="AB14" s="147"/>
      <c r="AC14" s="147"/>
      <c r="AD14" s="147"/>
      <c r="AE14" s="147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2"/>
      <c r="G15" s="23"/>
      <c r="H15" s="21"/>
      <c r="I15" s="21"/>
      <c r="J15" s="2"/>
      <c r="K15" s="26">
        <v>8</v>
      </c>
      <c r="L15" s="24"/>
      <c r="M15" s="24"/>
      <c r="N15" s="2"/>
      <c r="O15" s="26">
        <v>8</v>
      </c>
      <c r="P15" s="75"/>
      <c r="Q15" s="27"/>
      <c r="R15" s="2"/>
      <c r="S15" s="28">
        <v>8</v>
      </c>
      <c r="T15" s="32"/>
      <c r="U15" s="90"/>
      <c r="V15" s="90"/>
      <c r="W15" s="2"/>
      <c r="X15" s="147"/>
      <c r="Y15" s="147"/>
      <c r="Z15" s="147"/>
      <c r="AA15" s="39"/>
      <c r="AB15" s="147"/>
      <c r="AC15" s="147"/>
      <c r="AD15" s="147"/>
      <c r="AE15" s="147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2"/>
      <c r="G16" s="23"/>
      <c r="H16" s="21"/>
      <c r="I16" s="21"/>
      <c r="J16" s="2"/>
      <c r="K16" s="26">
        <v>9</v>
      </c>
      <c r="L16" s="24"/>
      <c r="M16" s="24"/>
      <c r="N16" s="2"/>
      <c r="O16" s="26">
        <v>9</v>
      </c>
      <c r="P16" s="27"/>
      <c r="Q16" s="27"/>
      <c r="R16" s="2"/>
      <c r="S16" s="28">
        <v>9</v>
      </c>
      <c r="T16" s="32"/>
      <c r="U16" s="90"/>
      <c r="V16" s="90"/>
      <c r="W16" s="2"/>
      <c r="X16" s="147"/>
      <c r="Y16" s="147"/>
      <c r="Z16" s="147"/>
      <c r="AA16" s="39"/>
      <c r="AB16" s="147"/>
      <c r="AC16" s="147"/>
      <c r="AD16" s="147"/>
      <c r="AE16" s="147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2"/>
      <c r="G17" s="23"/>
      <c r="H17" s="31"/>
      <c r="I17" s="31"/>
      <c r="J17" s="2"/>
      <c r="K17" s="26">
        <v>10</v>
      </c>
      <c r="L17" s="24"/>
      <c r="M17" s="24"/>
      <c r="N17" s="2"/>
      <c r="O17" s="26">
        <v>10</v>
      </c>
      <c r="P17" s="27"/>
      <c r="Q17" s="27"/>
      <c r="R17" s="2"/>
      <c r="S17" s="28">
        <v>10</v>
      </c>
      <c r="T17" s="32"/>
      <c r="U17" s="31"/>
      <c r="V17" s="31"/>
      <c r="W17" s="2"/>
      <c r="X17" s="147"/>
      <c r="Y17" s="147"/>
      <c r="Z17" s="147"/>
      <c r="AA17" s="39"/>
      <c r="AB17" s="147"/>
      <c r="AC17" s="147"/>
      <c r="AD17" s="147"/>
      <c r="AE17" s="147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 t="s">
        <v>2</v>
      </c>
      <c r="F18" s="2"/>
      <c r="G18" s="23"/>
      <c r="H18" s="21"/>
      <c r="I18" s="21"/>
      <c r="J18" s="2"/>
      <c r="K18" s="26">
        <v>11</v>
      </c>
      <c r="L18" s="24"/>
      <c r="M18" s="24"/>
      <c r="N18" s="2"/>
      <c r="O18" s="26">
        <v>11</v>
      </c>
      <c r="P18" s="27"/>
      <c r="Q18" s="27"/>
      <c r="R18" s="2"/>
      <c r="S18" s="28">
        <v>11</v>
      </c>
      <c r="T18" s="32"/>
      <c r="U18" s="90"/>
      <c r="V18" s="90"/>
      <c r="W18" s="2"/>
      <c r="X18" s="147"/>
      <c r="Y18" s="147"/>
      <c r="Z18" s="147"/>
      <c r="AA18" s="39"/>
      <c r="AB18" s="147"/>
      <c r="AC18" s="147"/>
      <c r="AD18" s="147"/>
      <c r="AE18" s="147"/>
      <c r="AF18" s="2"/>
    </row>
    <row r="19" spans="1:32" x14ac:dyDescent="0.2">
      <c r="A19" s="26">
        <v>12</v>
      </c>
      <c r="B19" s="129"/>
      <c r="C19" s="21" t="s">
        <v>2</v>
      </c>
      <c r="D19" s="121"/>
      <c r="E19" s="21" t="s">
        <v>2</v>
      </c>
      <c r="F19" s="2"/>
      <c r="G19" s="23"/>
      <c r="H19" s="21"/>
      <c r="I19" s="21"/>
      <c r="J19" s="2"/>
      <c r="K19" s="26">
        <v>12</v>
      </c>
      <c r="L19" s="24"/>
      <c r="M19" s="24"/>
      <c r="N19" s="2"/>
      <c r="O19" s="26">
        <v>12</v>
      </c>
      <c r="P19" s="27"/>
      <c r="Q19" s="27"/>
      <c r="R19" s="2"/>
      <c r="S19" s="28">
        <v>12</v>
      </c>
      <c r="T19" s="32"/>
      <c r="U19" s="90"/>
      <c r="V19" s="90"/>
      <c r="W19" s="2"/>
      <c r="X19" s="147"/>
      <c r="Y19" s="147"/>
      <c r="Z19" s="147"/>
      <c r="AA19" s="39"/>
      <c r="AB19" s="147"/>
      <c r="AC19" s="147"/>
      <c r="AD19" s="147"/>
      <c r="AE19" s="147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2"/>
      <c r="G20" s="23"/>
      <c r="H20" s="21"/>
      <c r="I20" s="21"/>
      <c r="J20" s="2"/>
      <c r="K20" s="26">
        <v>13</v>
      </c>
      <c r="L20" s="126"/>
      <c r="M20" s="24"/>
      <c r="N20" s="2"/>
      <c r="O20" s="26">
        <v>13</v>
      </c>
      <c r="P20" s="27"/>
      <c r="Q20" s="27"/>
      <c r="R20" s="33"/>
      <c r="S20" s="28">
        <v>13</v>
      </c>
      <c r="T20" s="32"/>
      <c r="U20" s="90"/>
      <c r="V20" s="90"/>
      <c r="W20" s="2"/>
      <c r="X20" s="147"/>
      <c r="Y20" s="147"/>
      <c r="Z20" s="147"/>
      <c r="AA20" s="39"/>
      <c r="AB20" s="147"/>
      <c r="AC20" s="147"/>
      <c r="AD20" s="147"/>
      <c r="AE20" s="147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2"/>
      <c r="G21" s="23"/>
      <c r="H21" s="21"/>
      <c r="I21" s="21"/>
      <c r="J21" s="2"/>
      <c r="K21" s="26">
        <v>14</v>
      </c>
      <c r="L21" s="24"/>
      <c r="M21" s="24"/>
      <c r="N21" s="2"/>
      <c r="O21" s="26">
        <v>14</v>
      </c>
      <c r="P21" s="124"/>
      <c r="Q21" s="27"/>
      <c r="R21" s="2"/>
      <c r="S21" s="28">
        <v>14</v>
      </c>
      <c r="T21" s="32"/>
      <c r="U21" s="90"/>
      <c r="V21" s="90"/>
      <c r="W21" s="2"/>
      <c r="X21" s="147"/>
      <c r="Y21" s="147"/>
      <c r="Z21" s="147"/>
      <c r="AA21" s="39"/>
      <c r="AB21" s="147"/>
      <c r="AC21" s="147"/>
      <c r="AD21" s="147"/>
      <c r="AE21" s="147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2"/>
      <c r="G22" s="23"/>
      <c r="H22" s="21"/>
      <c r="I22" s="21"/>
      <c r="J22" s="2"/>
      <c r="K22" s="26">
        <v>15</v>
      </c>
      <c r="L22" s="24"/>
      <c r="M22" s="24"/>
      <c r="N22" s="2"/>
      <c r="O22" s="26">
        <v>15</v>
      </c>
      <c r="P22" s="27"/>
      <c r="Q22" s="27"/>
      <c r="R22" s="2"/>
      <c r="S22" s="28">
        <v>15</v>
      </c>
      <c r="T22" s="32"/>
      <c r="U22" s="90"/>
      <c r="V22" s="90"/>
      <c r="W22" s="2"/>
      <c r="X22" s="147"/>
      <c r="Y22" s="147"/>
      <c r="Z22" s="147"/>
      <c r="AA22" s="39"/>
      <c r="AB22" s="147"/>
      <c r="AC22" s="147"/>
      <c r="AD22" s="147"/>
      <c r="AE22" s="147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2"/>
      <c r="G23" s="23"/>
      <c r="H23" s="21"/>
      <c r="I23" s="21"/>
      <c r="J23" s="2"/>
      <c r="K23" s="26">
        <v>16</v>
      </c>
      <c r="L23" s="24"/>
      <c r="M23" s="24"/>
      <c r="N23" s="2"/>
      <c r="O23" s="26">
        <v>16</v>
      </c>
      <c r="P23" s="27"/>
      <c r="Q23" s="27"/>
      <c r="R23" s="2"/>
      <c r="S23" s="28">
        <v>16</v>
      </c>
      <c r="T23" s="32"/>
      <c r="U23" s="31"/>
      <c r="V23" s="31"/>
      <c r="W23" s="2"/>
      <c r="X23" s="147"/>
      <c r="Y23" s="147"/>
      <c r="Z23" s="147"/>
      <c r="AA23" s="39"/>
      <c r="AB23" s="147"/>
      <c r="AC23" s="147"/>
      <c r="AD23" s="147"/>
      <c r="AE23" s="147"/>
      <c r="AF23" s="2"/>
    </row>
    <row r="24" spans="1:32" x14ac:dyDescent="0.2">
      <c r="A24" s="26">
        <v>17</v>
      </c>
      <c r="B24" s="128"/>
      <c r="C24" s="21" t="s">
        <v>2</v>
      </c>
      <c r="D24" s="21"/>
      <c r="E24" s="21" t="s">
        <v>2</v>
      </c>
      <c r="F24" s="2"/>
      <c r="G24" s="23"/>
      <c r="H24" s="21"/>
      <c r="I24" s="21"/>
      <c r="J24" s="2"/>
      <c r="K24" s="26">
        <v>17</v>
      </c>
      <c r="L24" s="24"/>
      <c r="M24" s="24"/>
      <c r="N24" s="2"/>
      <c r="O24" s="26">
        <v>17</v>
      </c>
      <c r="P24" s="27"/>
      <c r="Q24" s="27"/>
      <c r="R24" s="2"/>
      <c r="S24" s="28">
        <v>17</v>
      </c>
      <c r="T24" s="32"/>
      <c r="U24" s="90"/>
      <c r="V24" s="90"/>
      <c r="W24" s="2"/>
      <c r="X24" s="147"/>
      <c r="Y24" s="147"/>
      <c r="Z24" s="147"/>
      <c r="AA24" s="39"/>
      <c r="AB24" s="147"/>
      <c r="AC24" s="147"/>
      <c r="AD24" s="147"/>
      <c r="AE24" s="147"/>
      <c r="AF24" s="2"/>
    </row>
    <row r="25" spans="1:32" x14ac:dyDescent="0.2">
      <c r="A25" s="26">
        <v>18</v>
      </c>
      <c r="B25" s="21"/>
      <c r="C25" s="21" t="s">
        <v>2</v>
      </c>
      <c r="D25" s="21"/>
      <c r="E25" s="21" t="s">
        <v>2</v>
      </c>
      <c r="F25" s="2"/>
      <c r="G25" s="23"/>
      <c r="H25" s="31"/>
      <c r="I25" s="21"/>
      <c r="J25" s="2"/>
      <c r="K25" s="26">
        <v>18</v>
      </c>
      <c r="L25" s="24"/>
      <c r="M25" s="24"/>
      <c r="N25" s="2"/>
      <c r="O25" s="26">
        <v>18</v>
      </c>
      <c r="P25" s="27"/>
      <c r="Q25" s="27"/>
      <c r="R25" s="2"/>
      <c r="S25" s="28">
        <v>18</v>
      </c>
      <c r="T25" s="32"/>
      <c r="U25" s="90"/>
      <c r="V25" s="90"/>
      <c r="W25" s="2"/>
      <c r="X25" s="147"/>
      <c r="Y25" s="147"/>
      <c r="Z25" s="147"/>
      <c r="AA25" s="39"/>
      <c r="AB25" s="147"/>
      <c r="AC25" s="147"/>
      <c r="AD25" s="147"/>
      <c r="AE25" s="147"/>
      <c r="AF25" s="34"/>
    </row>
    <row r="26" spans="1:32" x14ac:dyDescent="0.2">
      <c r="A26" s="26">
        <v>19</v>
      </c>
      <c r="B26" s="21"/>
      <c r="C26" s="21" t="s">
        <v>2</v>
      </c>
      <c r="D26" s="21"/>
      <c r="E26" s="21" t="s">
        <v>2</v>
      </c>
      <c r="F26" s="2"/>
      <c r="G26" s="23"/>
      <c r="H26" s="21"/>
      <c r="I26" s="21"/>
      <c r="J26" s="2"/>
      <c r="K26" s="26">
        <v>19</v>
      </c>
      <c r="L26" s="24"/>
      <c r="M26" s="24"/>
      <c r="N26" s="2"/>
      <c r="O26" s="26">
        <v>19</v>
      </c>
      <c r="P26" s="27"/>
      <c r="Q26" s="27"/>
      <c r="R26" s="2"/>
      <c r="S26" s="28">
        <v>19</v>
      </c>
      <c r="T26" s="32"/>
      <c r="U26" s="90"/>
      <c r="V26" s="90"/>
      <c r="W26" s="2"/>
      <c r="X26" s="147"/>
      <c r="Y26" s="147"/>
      <c r="Z26" s="147"/>
      <c r="AA26" s="39"/>
      <c r="AB26" s="147"/>
      <c r="AC26" s="147"/>
      <c r="AD26" s="147"/>
      <c r="AE26" s="147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2"/>
      <c r="G27" s="23"/>
      <c r="H27" s="21"/>
      <c r="I27" s="21"/>
      <c r="J27" s="2"/>
      <c r="K27" s="26">
        <v>20</v>
      </c>
      <c r="L27" s="24"/>
      <c r="M27" s="90"/>
      <c r="N27" s="2"/>
      <c r="O27" s="26">
        <v>20</v>
      </c>
      <c r="P27" s="27"/>
      <c r="Q27" s="75"/>
      <c r="R27" s="2"/>
      <c r="S27" s="28">
        <v>20</v>
      </c>
      <c r="T27" s="32"/>
      <c r="U27" s="90"/>
      <c r="V27" s="90"/>
      <c r="W27" s="2"/>
      <c r="X27" s="147"/>
      <c r="Y27" s="147"/>
      <c r="Z27" s="147"/>
      <c r="AA27" s="39"/>
      <c r="AB27" s="147"/>
      <c r="AC27" s="147"/>
      <c r="AD27" s="147"/>
      <c r="AE27" s="147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2"/>
      <c r="G28" s="23"/>
      <c r="H28" s="21"/>
      <c r="I28" s="21"/>
      <c r="J28" s="2"/>
      <c r="K28" s="26">
        <v>21</v>
      </c>
      <c r="L28" s="24"/>
      <c r="M28" s="24"/>
      <c r="N28" s="2"/>
      <c r="O28" s="26">
        <v>21</v>
      </c>
      <c r="P28" s="27"/>
      <c r="Q28" s="27"/>
      <c r="R28" s="2"/>
      <c r="S28" s="28">
        <v>21</v>
      </c>
      <c r="T28" s="32"/>
      <c r="U28" s="90"/>
      <c r="V28" s="90"/>
      <c r="W28" s="2"/>
      <c r="X28" s="147"/>
      <c r="Y28" s="147"/>
      <c r="Z28" s="147"/>
      <c r="AA28" s="39"/>
      <c r="AB28" s="147"/>
      <c r="AC28" s="147"/>
      <c r="AD28" s="147"/>
      <c r="AE28" s="147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2"/>
      <c r="G29" s="23"/>
      <c r="H29" s="21"/>
      <c r="I29" s="21"/>
      <c r="J29" s="2"/>
      <c r="K29" s="26">
        <v>22</v>
      </c>
      <c r="L29" s="24"/>
      <c r="M29" s="24"/>
      <c r="N29" s="2"/>
      <c r="O29" s="26">
        <v>22</v>
      </c>
      <c r="P29" s="27"/>
      <c r="Q29" s="27"/>
      <c r="R29" s="2"/>
      <c r="S29" s="28">
        <v>22</v>
      </c>
      <c r="T29" s="32"/>
      <c r="U29" s="90"/>
      <c r="V29" s="90"/>
      <c r="W29" s="2"/>
      <c r="X29" s="147"/>
      <c r="Y29" s="147"/>
      <c r="Z29" s="147"/>
      <c r="AA29" s="39"/>
      <c r="AB29" s="147"/>
      <c r="AC29" s="147"/>
      <c r="AD29" s="147"/>
      <c r="AE29" s="147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2"/>
      <c r="G30" s="23"/>
      <c r="H30" s="121"/>
      <c r="I30" s="21"/>
      <c r="J30" s="2"/>
      <c r="K30" s="26">
        <v>23</v>
      </c>
      <c r="L30" s="24"/>
      <c r="M30" s="24"/>
      <c r="N30" s="2"/>
      <c r="O30" s="26">
        <v>23</v>
      </c>
      <c r="P30" s="27"/>
      <c r="Q30" s="136"/>
      <c r="R30" s="2"/>
      <c r="S30" s="28">
        <v>23</v>
      </c>
      <c r="T30" s="32"/>
      <c r="U30" s="90"/>
      <c r="V30" s="90"/>
      <c r="W30" s="2"/>
      <c r="X30" s="147"/>
      <c r="Y30" s="147"/>
      <c r="Z30" s="147"/>
      <c r="AA30" s="39"/>
      <c r="AB30" s="147"/>
      <c r="AC30" s="147"/>
      <c r="AD30" s="147"/>
      <c r="AE30" s="147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2"/>
      <c r="G31" s="23"/>
      <c r="H31" s="31"/>
      <c r="I31" s="21"/>
      <c r="J31" s="2"/>
      <c r="K31" s="26">
        <v>24</v>
      </c>
      <c r="L31" s="24"/>
      <c r="M31" s="24"/>
      <c r="N31" s="2"/>
      <c r="O31" s="26">
        <v>24</v>
      </c>
      <c r="P31" s="27"/>
      <c r="Q31" s="27"/>
      <c r="R31" s="2"/>
      <c r="S31" s="28">
        <v>24</v>
      </c>
      <c r="T31" s="32"/>
      <c r="U31" s="90"/>
      <c r="V31" s="90"/>
      <c r="W31" s="2"/>
      <c r="X31" s="147"/>
      <c r="Y31" s="147"/>
      <c r="Z31" s="147"/>
      <c r="AA31" s="39"/>
      <c r="AB31" s="147"/>
      <c r="AC31" s="147"/>
      <c r="AD31" s="147"/>
      <c r="AE31" s="147"/>
      <c r="AF31" s="2"/>
    </row>
    <row r="32" spans="1:32" x14ac:dyDescent="0.2">
      <c r="A32" s="26">
        <v>25</v>
      </c>
      <c r="B32" s="21"/>
      <c r="C32" s="21" t="s">
        <v>2</v>
      </c>
      <c r="D32" s="138"/>
      <c r="E32" s="21" t="s">
        <v>2</v>
      </c>
      <c r="F32" s="2"/>
      <c r="G32" s="23"/>
      <c r="H32" s="21"/>
      <c r="I32" s="21"/>
      <c r="J32" s="2"/>
      <c r="K32" s="26">
        <v>25</v>
      </c>
      <c r="L32" s="24"/>
      <c r="M32" s="24"/>
      <c r="N32" s="2"/>
      <c r="O32" s="26">
        <v>25</v>
      </c>
      <c r="P32" s="27"/>
      <c r="Q32" s="27"/>
      <c r="R32" s="2"/>
      <c r="S32" s="28">
        <v>25</v>
      </c>
      <c r="T32" s="32"/>
      <c r="U32" s="90"/>
      <c r="V32" s="123"/>
      <c r="W32" s="2"/>
      <c r="X32" s="147"/>
      <c r="Y32" s="147"/>
      <c r="Z32" s="147"/>
      <c r="AA32" s="39"/>
      <c r="AB32" s="147"/>
      <c r="AC32" s="147"/>
      <c r="AD32" s="147"/>
      <c r="AE32" s="147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2"/>
      <c r="G33" s="23"/>
      <c r="H33" s="21"/>
      <c r="I33" s="21"/>
      <c r="J33" s="2"/>
      <c r="K33" s="26">
        <v>26</v>
      </c>
      <c r="L33" s="24"/>
      <c r="M33" s="24"/>
      <c r="N33" s="2"/>
      <c r="O33" s="26">
        <v>26</v>
      </c>
      <c r="P33" s="27"/>
      <c r="Q33" s="27"/>
      <c r="R33" s="2"/>
      <c r="S33" s="28">
        <v>26</v>
      </c>
      <c r="T33" s="32"/>
      <c r="U33" s="90"/>
      <c r="V33" s="90"/>
      <c r="W33" s="2"/>
      <c r="X33" s="147"/>
      <c r="Y33" s="147"/>
      <c r="Z33" s="147"/>
      <c r="AA33" s="39"/>
      <c r="AB33" s="147"/>
      <c r="AC33" s="147"/>
      <c r="AD33" s="147"/>
      <c r="AE33" s="147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2"/>
      <c r="G34" s="23"/>
      <c r="H34" s="21"/>
      <c r="I34" s="21"/>
      <c r="J34" s="2"/>
      <c r="K34" s="26">
        <v>27</v>
      </c>
      <c r="L34" s="24"/>
      <c r="M34" s="24"/>
      <c r="N34" s="2"/>
      <c r="O34" s="26">
        <v>27</v>
      </c>
      <c r="P34" s="27"/>
      <c r="Q34" s="27"/>
      <c r="R34" s="2"/>
      <c r="S34" s="28">
        <v>27</v>
      </c>
      <c r="T34" s="32"/>
      <c r="U34" s="90"/>
      <c r="V34" s="90"/>
      <c r="W34" s="2"/>
      <c r="X34" s="147"/>
      <c r="Y34" s="147"/>
      <c r="Z34" s="147"/>
      <c r="AA34" s="39"/>
      <c r="AB34" s="147"/>
      <c r="AC34" s="147"/>
      <c r="AD34" s="147"/>
      <c r="AE34" s="147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2"/>
      <c r="G35" s="23"/>
      <c r="H35" s="21"/>
      <c r="I35" s="21"/>
      <c r="J35" s="2"/>
      <c r="K35" s="26">
        <v>28</v>
      </c>
      <c r="L35" s="24"/>
      <c r="M35" s="24"/>
      <c r="N35" s="2"/>
      <c r="O35" s="26">
        <v>28</v>
      </c>
      <c r="P35" s="27"/>
      <c r="Q35" s="27"/>
      <c r="R35" s="2"/>
      <c r="S35" s="28">
        <v>28</v>
      </c>
      <c r="T35" s="32"/>
      <c r="U35" s="90"/>
      <c r="V35" s="90"/>
      <c r="W35" s="2"/>
      <c r="X35" s="147"/>
      <c r="Y35" s="147"/>
      <c r="Z35" s="147"/>
      <c r="AA35" s="39"/>
      <c r="AB35" s="147"/>
      <c r="AC35" s="147"/>
      <c r="AD35" s="147"/>
      <c r="AE35" s="147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2"/>
      <c r="G36" s="23"/>
      <c r="H36" s="21"/>
      <c r="I36" s="21"/>
      <c r="J36" s="2"/>
      <c r="K36" s="26">
        <v>29</v>
      </c>
      <c r="L36" s="24"/>
      <c r="M36" s="125"/>
      <c r="N36" s="2"/>
      <c r="O36" s="26">
        <v>29</v>
      </c>
      <c r="P36" s="27"/>
      <c r="Q36" s="27"/>
      <c r="R36" s="2"/>
      <c r="S36" s="28">
        <v>29</v>
      </c>
      <c r="T36" s="32"/>
      <c r="U36" s="90"/>
      <c r="V36" s="90"/>
      <c r="W36" s="2"/>
      <c r="X36" s="147"/>
      <c r="Y36" s="147"/>
      <c r="Z36" s="147"/>
      <c r="AA36" s="39"/>
      <c r="AB36" s="147"/>
      <c r="AC36" s="147"/>
      <c r="AD36" s="147"/>
      <c r="AE36" s="147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2"/>
      <c r="G37" s="23"/>
      <c r="H37" s="21"/>
      <c r="I37" s="21"/>
      <c r="J37" s="2"/>
      <c r="K37" s="26">
        <v>30</v>
      </c>
      <c r="L37" s="24"/>
      <c r="M37" s="24"/>
      <c r="N37" s="2"/>
      <c r="O37" s="26">
        <v>30</v>
      </c>
      <c r="P37" s="27"/>
      <c r="Q37" s="27"/>
      <c r="R37" s="2"/>
      <c r="S37" s="28">
        <v>30</v>
      </c>
      <c r="T37" s="32"/>
      <c r="U37" s="90"/>
      <c r="V37" s="90"/>
      <c r="W37" s="2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2"/>
      <c r="G38" s="23"/>
      <c r="H38" s="21"/>
      <c r="I38" s="21"/>
      <c r="J38" s="2"/>
      <c r="K38" s="35">
        <v>31</v>
      </c>
      <c r="L38" s="24"/>
      <c r="M38" s="24"/>
      <c r="N38" s="2"/>
      <c r="O38" s="35">
        <v>31</v>
      </c>
      <c r="P38" s="27"/>
      <c r="Q38" s="27"/>
      <c r="R38" s="2"/>
      <c r="S38" s="36">
        <v>31</v>
      </c>
      <c r="T38" s="32"/>
      <c r="U38" s="90"/>
      <c r="V38" s="90"/>
      <c r="W38" s="2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61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45" t="e">
        <f>AVERAGE(P8:P38)</f>
        <v>#DIV/0!</v>
      </c>
      <c r="Q40" s="88" t="e">
        <f>AVERAGE(Q8:Q38)</f>
        <v>#DIV/0!</v>
      </c>
      <c r="R40" s="2"/>
      <c r="S40" s="80" t="s">
        <v>11</v>
      </c>
      <c r="T40" s="80" t="s">
        <v>62</v>
      </c>
      <c r="U40" s="91">
        <f>MAXA(U8:U38)</f>
        <v>0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 t="e">
        <f>AVERAGE(B49:B79)</f>
        <v>#DIV/0!</v>
      </c>
      <c r="C41" s="156"/>
      <c r="D41" s="156"/>
      <c r="E41" s="47" t="s">
        <v>2</v>
      </c>
      <c r="F41" s="2"/>
      <c r="G41" s="101" t="s">
        <v>58</v>
      </c>
      <c r="H41" s="109">
        <v>0</v>
      </c>
      <c r="I41" s="116" t="s">
        <v>41</v>
      </c>
      <c r="J41" s="2"/>
      <c r="K41" s="46" t="s">
        <v>32</v>
      </c>
      <c r="L41" s="157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4" t="s">
        <v>50</v>
      </c>
      <c r="T42" s="175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Luglio!H45</f>
        <v>796.78439999999989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>
        <v>31</v>
      </c>
      <c r="B79" s="115"/>
      <c r="C79" s="68" t="s">
        <v>2</v>
      </c>
    </row>
    <row r="88" spans="2:2" x14ac:dyDescent="0.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O79"/>
  <sheetViews>
    <sheetView zoomScaleNormal="100" workbookViewId="0">
      <selection activeCell="H41" sqref="H4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3" t="s">
        <v>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2"/>
      <c r="O2" s="168" t="s">
        <v>83</v>
      </c>
      <c r="P2" s="169"/>
      <c r="Q2" s="169"/>
      <c r="R2" s="169"/>
      <c r="S2" s="169"/>
      <c r="T2" s="169"/>
      <c r="U2" s="169"/>
      <c r="V2" s="169"/>
      <c r="W2" s="2"/>
      <c r="X2" s="167" t="s">
        <v>20</v>
      </c>
      <c r="Y2" s="167"/>
      <c r="Z2" s="167"/>
      <c r="AA2" s="167"/>
      <c r="AB2" s="167"/>
      <c r="AC2" s="167"/>
      <c r="AD2" s="167"/>
      <c r="AE2" s="16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70" t="s">
        <v>21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2"/>
      <c r="X4" s="150" t="s">
        <v>84</v>
      </c>
      <c r="Y4" s="149"/>
      <c r="Z4" s="149"/>
      <c r="AA4" s="9"/>
      <c r="AB4" s="150" t="s">
        <v>84</v>
      </c>
      <c r="AC4" s="149"/>
      <c r="AD4" s="149"/>
      <c r="AE4" s="149"/>
      <c r="AF4" s="2"/>
    </row>
    <row r="5" spans="1:119" ht="12.75" customHeight="1" x14ac:dyDescent="0.25">
      <c r="A5" s="2"/>
      <c r="B5" s="171" t="s">
        <v>22</v>
      </c>
      <c r="C5" s="171"/>
      <c r="D5" s="171"/>
      <c r="E5" s="171"/>
      <c r="F5" s="171"/>
      <c r="G5" s="171"/>
      <c r="H5" s="171"/>
      <c r="I5" s="10"/>
      <c r="J5" s="2"/>
      <c r="K5" s="172" t="s">
        <v>24</v>
      </c>
      <c r="L5" s="172"/>
      <c r="M5" s="172"/>
      <c r="N5" s="2"/>
      <c r="O5" s="172" t="s">
        <v>25</v>
      </c>
      <c r="P5" s="172"/>
      <c r="Q5" s="172"/>
      <c r="R5" s="11"/>
      <c r="S5" s="177" t="s">
        <v>12</v>
      </c>
      <c r="T5" s="177"/>
      <c r="U5" s="177"/>
      <c r="V5" s="177"/>
      <c r="W5" s="2"/>
      <c r="X5" s="146" t="s">
        <v>15</v>
      </c>
      <c r="Y5" s="146"/>
      <c r="Z5" s="146"/>
      <c r="AA5" s="2"/>
      <c r="AB5" s="146" t="s">
        <v>31</v>
      </c>
      <c r="AC5" s="146"/>
      <c r="AD5" s="146"/>
      <c r="AE5" s="146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6" t="s">
        <v>17</v>
      </c>
      <c r="Y6" s="146"/>
      <c r="Z6" s="146"/>
      <c r="AA6" s="2"/>
      <c r="AB6" s="146" t="s">
        <v>30</v>
      </c>
      <c r="AC6" s="146"/>
      <c r="AD6" s="146"/>
      <c r="AE6" s="146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51" t="s">
        <v>55</v>
      </c>
      <c r="Y7" s="151"/>
      <c r="Z7" s="151"/>
      <c r="AA7" s="151"/>
      <c r="AB7" s="151"/>
      <c r="AC7" s="151"/>
      <c r="AD7" s="151"/>
      <c r="AE7" s="151"/>
      <c r="AF7" s="2"/>
    </row>
    <row r="8" spans="1:119" x14ac:dyDescent="0.2">
      <c r="A8" s="20">
        <v>1</v>
      </c>
      <c r="B8" s="21"/>
      <c r="C8" s="21" t="s">
        <v>2</v>
      </c>
      <c r="D8" s="21"/>
      <c r="E8" s="21"/>
      <c r="F8" s="39"/>
      <c r="G8" s="23"/>
      <c r="H8" s="21"/>
      <c r="I8" s="21"/>
      <c r="J8" s="39"/>
      <c r="K8" s="20">
        <v>1</v>
      </c>
      <c r="L8" s="126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7"/>
      <c r="Y8" s="147"/>
      <c r="Z8" s="147"/>
      <c r="AA8" s="39"/>
      <c r="AB8" s="147"/>
      <c r="AC8" s="147"/>
      <c r="AD8" s="147"/>
      <c r="AE8" s="147"/>
      <c r="AF8" s="2"/>
    </row>
    <row r="9" spans="1:119" x14ac:dyDescent="0.2">
      <c r="A9" s="26">
        <v>2</v>
      </c>
      <c r="B9" s="21"/>
      <c r="C9" s="21" t="s">
        <v>2</v>
      </c>
      <c r="D9" s="21"/>
      <c r="E9" s="21"/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124"/>
      <c r="Q9" s="27"/>
      <c r="R9" s="39"/>
      <c r="S9" s="26">
        <v>2</v>
      </c>
      <c r="T9" s="32"/>
      <c r="U9" s="90"/>
      <c r="V9" s="90"/>
      <c r="W9" s="39"/>
      <c r="X9" s="147"/>
      <c r="Y9" s="147"/>
      <c r="Z9" s="147"/>
      <c r="AA9" s="39"/>
      <c r="AB9" s="147"/>
      <c r="AC9" s="147"/>
      <c r="AD9" s="147"/>
      <c r="AE9" s="147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/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7"/>
      <c r="Y10" s="147"/>
      <c r="Z10" s="147"/>
      <c r="AA10" s="39"/>
      <c r="AB10" s="147"/>
      <c r="AC10" s="147"/>
      <c r="AD10" s="147"/>
      <c r="AE10" s="147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/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7"/>
      <c r="Y11" s="147"/>
      <c r="Z11" s="147"/>
      <c r="AA11" s="39"/>
      <c r="AB11" s="147"/>
      <c r="AC11" s="147"/>
      <c r="AD11" s="147"/>
      <c r="AE11" s="147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/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7"/>
      <c r="Y12" s="147"/>
      <c r="Z12" s="147"/>
      <c r="AA12" s="39"/>
      <c r="AB12" s="147"/>
      <c r="AC12" s="147"/>
      <c r="AD12" s="147"/>
      <c r="AE12" s="147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/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7"/>
      <c r="Y13" s="147"/>
      <c r="Z13" s="147"/>
      <c r="AA13" s="39"/>
      <c r="AB13" s="147"/>
      <c r="AC13" s="147"/>
      <c r="AD13" s="147"/>
      <c r="AE13" s="147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/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7"/>
      <c r="Y14" s="147"/>
      <c r="Z14" s="147"/>
      <c r="AA14" s="39"/>
      <c r="AB14" s="147"/>
      <c r="AC14" s="147"/>
      <c r="AD14" s="147"/>
      <c r="AE14" s="147"/>
      <c r="AF14" s="2"/>
    </row>
    <row r="15" spans="1:119" x14ac:dyDescent="0.2">
      <c r="A15" s="26">
        <v>8</v>
      </c>
      <c r="B15" s="129"/>
      <c r="C15" s="21" t="s">
        <v>2</v>
      </c>
      <c r="D15" s="121"/>
      <c r="E15" s="21"/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7"/>
      <c r="Y15" s="147"/>
      <c r="Z15" s="147"/>
      <c r="AA15" s="39"/>
      <c r="AB15" s="147"/>
      <c r="AC15" s="147"/>
      <c r="AD15" s="147"/>
      <c r="AE15" s="147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/>
      <c r="F16" s="39"/>
      <c r="G16" s="23"/>
      <c r="H16" s="121"/>
      <c r="I16" s="1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123"/>
      <c r="V16" s="90"/>
      <c r="W16" s="39"/>
      <c r="X16" s="147"/>
      <c r="Y16" s="147"/>
      <c r="Z16" s="147"/>
      <c r="AA16" s="39"/>
      <c r="AB16" s="147"/>
      <c r="AC16" s="147"/>
      <c r="AD16" s="147"/>
      <c r="AE16" s="147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/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26">
        <v>10</v>
      </c>
      <c r="T17" s="32"/>
      <c r="U17" s="90"/>
      <c r="V17" s="90"/>
      <c r="W17" s="39"/>
      <c r="X17" s="147"/>
      <c r="Y17" s="147"/>
      <c r="Z17" s="147"/>
      <c r="AA17" s="39"/>
      <c r="AB17" s="147"/>
      <c r="AC17" s="147"/>
      <c r="AD17" s="147"/>
      <c r="AE17" s="147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/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7"/>
      <c r="Y18" s="147"/>
      <c r="Z18" s="147"/>
      <c r="AA18" s="39"/>
      <c r="AB18" s="147"/>
      <c r="AC18" s="147"/>
      <c r="AD18" s="147"/>
      <c r="AE18" s="147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/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27"/>
      <c r="R19" s="39"/>
      <c r="S19" s="26">
        <v>12</v>
      </c>
      <c r="T19" s="32"/>
      <c r="U19" s="90"/>
      <c r="V19" s="90"/>
      <c r="W19" s="39"/>
      <c r="X19" s="147"/>
      <c r="Y19" s="147"/>
      <c r="Z19" s="147"/>
      <c r="AA19" s="39"/>
      <c r="AB19" s="147"/>
      <c r="AC19" s="147"/>
      <c r="AD19" s="147"/>
      <c r="AE19" s="147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/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7"/>
      <c r="Y20" s="147"/>
      <c r="Z20" s="147"/>
      <c r="AA20" s="39"/>
      <c r="AB20" s="147"/>
      <c r="AC20" s="147"/>
      <c r="AD20" s="147"/>
      <c r="AE20" s="147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/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7"/>
      <c r="Y21" s="147"/>
      <c r="Z21" s="147"/>
      <c r="AA21" s="39"/>
      <c r="AB21" s="147"/>
      <c r="AC21" s="147"/>
      <c r="AD21" s="147"/>
      <c r="AE21" s="147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/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7"/>
      <c r="Y22" s="147"/>
      <c r="Z22" s="147"/>
      <c r="AA22" s="39"/>
      <c r="AB22" s="147"/>
      <c r="AC22" s="147"/>
      <c r="AD22" s="147"/>
      <c r="AE22" s="147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/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90"/>
      <c r="V23" s="90"/>
      <c r="W23" s="39"/>
      <c r="X23" s="147"/>
      <c r="Y23" s="147"/>
      <c r="Z23" s="147"/>
      <c r="AA23" s="39"/>
      <c r="AB23" s="147"/>
      <c r="AC23" s="147"/>
      <c r="AD23" s="147"/>
      <c r="AE23" s="147"/>
      <c r="AF23" s="2"/>
    </row>
    <row r="24" spans="1:32" x14ac:dyDescent="0.2">
      <c r="A24" s="26">
        <v>17</v>
      </c>
      <c r="B24" s="21"/>
      <c r="C24" s="21" t="s">
        <v>2</v>
      </c>
      <c r="D24" s="21"/>
      <c r="E24" s="21"/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7"/>
      <c r="Y24" s="147"/>
      <c r="Z24" s="147"/>
      <c r="AA24" s="39"/>
      <c r="AB24" s="147"/>
      <c r="AC24" s="147"/>
      <c r="AD24" s="147"/>
      <c r="AE24" s="147"/>
      <c r="AF24" s="2"/>
    </row>
    <row r="25" spans="1:32" x14ac:dyDescent="0.2">
      <c r="A25" s="26">
        <v>18</v>
      </c>
      <c r="B25" s="21"/>
      <c r="C25" s="21" t="s">
        <v>2</v>
      </c>
      <c r="D25" s="21"/>
      <c r="E25" s="21"/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123"/>
      <c r="W25" s="39"/>
      <c r="X25" s="147"/>
      <c r="Y25" s="147"/>
      <c r="Z25" s="147"/>
      <c r="AA25" s="39"/>
      <c r="AB25" s="147"/>
      <c r="AC25" s="147"/>
      <c r="AD25" s="147"/>
      <c r="AE25" s="147"/>
      <c r="AF25" s="34"/>
    </row>
    <row r="26" spans="1:32" x14ac:dyDescent="0.2">
      <c r="A26" s="26">
        <v>19</v>
      </c>
      <c r="B26" s="21"/>
      <c r="C26" s="21" t="s">
        <v>2</v>
      </c>
      <c r="D26" s="130"/>
      <c r="E26" s="21"/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7"/>
      <c r="Y26" s="147"/>
      <c r="Z26" s="147"/>
      <c r="AA26" s="39"/>
      <c r="AB26" s="147"/>
      <c r="AC26" s="147"/>
      <c r="AD26" s="147"/>
      <c r="AE26" s="147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/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7"/>
      <c r="Y27" s="147"/>
      <c r="Z27" s="147"/>
      <c r="AA27" s="39"/>
      <c r="AB27" s="147"/>
      <c r="AC27" s="147"/>
      <c r="AD27" s="147"/>
      <c r="AE27" s="147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/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122"/>
      <c r="R28" s="39"/>
      <c r="S28" s="26">
        <v>21</v>
      </c>
      <c r="T28" s="32"/>
      <c r="U28" s="90"/>
      <c r="V28" s="90"/>
      <c r="W28" s="39"/>
      <c r="X28" s="147"/>
      <c r="Y28" s="147"/>
      <c r="Z28" s="147"/>
      <c r="AA28" s="39"/>
      <c r="AB28" s="147"/>
      <c r="AC28" s="147"/>
      <c r="AD28" s="147"/>
      <c r="AE28" s="147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/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7"/>
      <c r="Y29" s="147"/>
      <c r="Z29" s="147"/>
      <c r="AA29" s="39"/>
      <c r="AB29" s="147"/>
      <c r="AC29" s="147"/>
      <c r="AD29" s="147"/>
      <c r="AE29" s="147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/>
      <c r="F30" s="39"/>
      <c r="G30" s="23"/>
      <c r="H30" s="21"/>
      <c r="I30" s="21"/>
      <c r="J30" s="39"/>
      <c r="K30" s="26">
        <v>23</v>
      </c>
      <c r="L30" s="90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7"/>
      <c r="Y30" s="147"/>
      <c r="Z30" s="147"/>
      <c r="AA30" s="39"/>
      <c r="AB30" s="147"/>
      <c r="AC30" s="147"/>
      <c r="AD30" s="147"/>
      <c r="AE30" s="147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/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7"/>
      <c r="Y31" s="147"/>
      <c r="Z31" s="147"/>
      <c r="AA31" s="39"/>
      <c r="AB31" s="147"/>
      <c r="AC31" s="147"/>
      <c r="AD31" s="147"/>
      <c r="AE31" s="147"/>
      <c r="AF31" s="2"/>
    </row>
    <row r="32" spans="1:32" x14ac:dyDescent="0.2">
      <c r="A32" s="26">
        <v>25</v>
      </c>
      <c r="B32" s="128"/>
      <c r="C32" s="21" t="s">
        <v>2</v>
      </c>
      <c r="D32" s="21"/>
      <c r="E32" s="21"/>
      <c r="F32" s="39"/>
      <c r="G32" s="23"/>
      <c r="H32" s="21"/>
      <c r="I32" s="21"/>
      <c r="J32" s="39"/>
      <c r="K32" s="26">
        <v>25</v>
      </c>
      <c r="L32" s="24"/>
      <c r="M32" s="90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7"/>
      <c r="Y32" s="147"/>
      <c r="Z32" s="147"/>
      <c r="AA32" s="39"/>
      <c r="AB32" s="147"/>
      <c r="AC32" s="147"/>
      <c r="AD32" s="147"/>
      <c r="AE32" s="147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/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7"/>
      <c r="Y33" s="147"/>
      <c r="Z33" s="147"/>
      <c r="AA33" s="39"/>
      <c r="AB33" s="147"/>
      <c r="AC33" s="147"/>
      <c r="AD33" s="147"/>
      <c r="AE33" s="147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/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7"/>
      <c r="Y34" s="147"/>
      <c r="Z34" s="147"/>
      <c r="AA34" s="39"/>
      <c r="AB34" s="147"/>
      <c r="AC34" s="147"/>
      <c r="AD34" s="147"/>
      <c r="AE34" s="147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/>
      <c r="F35" s="39"/>
      <c r="G35" s="23"/>
      <c r="H35" s="21"/>
      <c r="I35" s="21"/>
      <c r="J35" s="39"/>
      <c r="K35" s="26">
        <v>28</v>
      </c>
      <c r="L35" s="24"/>
      <c r="M35" s="125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7"/>
      <c r="Y35" s="147"/>
      <c r="Z35" s="147"/>
      <c r="AA35" s="39"/>
      <c r="AB35" s="147"/>
      <c r="AC35" s="147"/>
      <c r="AD35" s="147"/>
      <c r="AE35" s="147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/>
      <c r="F36" s="39"/>
      <c r="G36" s="23"/>
      <c r="H36" s="21"/>
      <c r="I36" s="1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7"/>
      <c r="Y36" s="147"/>
      <c r="Z36" s="147"/>
      <c r="AA36" s="39"/>
      <c r="AB36" s="147"/>
      <c r="AC36" s="147"/>
      <c r="AD36" s="147"/>
      <c r="AE36" s="147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/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7"/>
      <c r="Y37" s="147"/>
      <c r="Z37" s="147"/>
      <c r="AA37" s="39"/>
      <c r="AB37" s="147"/>
      <c r="AC37" s="147"/>
      <c r="AD37" s="147"/>
      <c r="AE37" s="147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7"/>
      <c r="Y38" s="147"/>
      <c r="Z38" s="147"/>
      <c r="AA38" s="39"/>
      <c r="AB38" s="147"/>
      <c r="AC38" s="147"/>
      <c r="AD38" s="147"/>
      <c r="AE38" s="147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6" t="s">
        <v>10</v>
      </c>
      <c r="M39" s="176"/>
      <c r="N39" s="2"/>
      <c r="O39" s="2"/>
      <c r="P39" s="176" t="s">
        <v>10</v>
      </c>
      <c r="Q39" s="176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AVERAGE(B8:B37)</f>
        <v>#DIV/0!</v>
      </c>
      <c r="C40" s="41" t="s">
        <v>2</v>
      </c>
      <c r="D40" s="41" t="e">
        <f>AVERAGE(D8:D37)</f>
        <v>#DIV/0!</v>
      </c>
      <c r="E40" s="42" t="s">
        <v>2</v>
      </c>
      <c r="F40" s="2"/>
      <c r="G40" s="43" t="s">
        <v>5</v>
      </c>
      <c r="H40" s="44">
        <f>SUM(H8:H37)</f>
        <v>0</v>
      </c>
      <c r="I40" s="107" t="s">
        <v>61</v>
      </c>
      <c r="J40" s="2"/>
      <c r="K40" s="40" t="s">
        <v>3</v>
      </c>
      <c r="L40" s="97" t="e">
        <f>AVERAGE(L8:L37)</f>
        <v>#DIV/0!</v>
      </c>
      <c r="M40" s="98" t="e">
        <f>AVERAGE(M8:M37)</f>
        <v>#DIV/0!</v>
      </c>
      <c r="N40" s="2"/>
      <c r="O40" s="40" t="s">
        <v>3</v>
      </c>
      <c r="P40" s="110" t="e">
        <f>AVERAGE(P8:P37)</f>
        <v>#DIV/0!</v>
      </c>
      <c r="Q40" s="111" t="e">
        <f>AVERAGE(Q8:Q37)</f>
        <v>#DIV/0!</v>
      </c>
      <c r="R40" s="2"/>
      <c r="S40" s="80" t="s">
        <v>11</v>
      </c>
      <c r="T40" s="80" t="s">
        <v>62</v>
      </c>
      <c r="U40" s="91">
        <f>MAXA(U8:U37)</f>
        <v>0</v>
      </c>
      <c r="V40" s="94"/>
      <c r="W40" s="2"/>
      <c r="X40" s="165" t="s">
        <v>36</v>
      </c>
      <c r="Y40" s="165"/>
      <c r="Z40" s="165"/>
      <c r="AA40" s="2"/>
      <c r="AB40" s="166" t="s">
        <v>35</v>
      </c>
      <c r="AC40" s="166"/>
      <c r="AD40" s="166"/>
      <c r="AE40" s="166"/>
      <c r="AF40" s="2"/>
    </row>
    <row r="41" spans="1:32" x14ac:dyDescent="0.2">
      <c r="A41" s="46" t="s">
        <v>19</v>
      </c>
      <c r="B41" s="155" t="e">
        <f>AVERAGE(B49:B78)</f>
        <v>#DIV/0!</v>
      </c>
      <c r="C41" s="156"/>
      <c r="D41" s="156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57" t="e">
        <f>AVERAGE(L8:M8,L9:M9,L10:M10,L11:M11,L12:M12,L13:M13,L14:M14,L15:M15,L16:M16,L17:M17,L18:M18,L19:M19,L20:M20,L21:M21,L22:M22,L23:M23,L24:M24,L25:M25,L26:M26,L27:M27,L28:M28,L29:M29,L30:M30,L31:M31,L32:M32,L33:M33,L34:M34,L35:M35,L36:M36,L37:M37)</f>
        <v>#DIV/0!</v>
      </c>
      <c r="M41" s="158"/>
      <c r="N41" s="2"/>
      <c r="O41" s="48" t="s">
        <v>33</v>
      </c>
      <c r="P41" s="159" t="e">
        <f>AVERAGE(P8:Q8,P9:Q9,P10:Q10,P11:Q11,P12:Q12,P13:Q13,P14:Q14,P15:Q15,P16:Q16,P17:Q17,P18:Q18,P19:Q19,P20:Q20,P21:Q21,P22:Q22,P23:Q23,P24:Q24,P25:Q25,P26:Q26,P27:Q27,P28:Q28,P29:Q29,P30:Q30,P31:Q31,P32:Q32,P33:Q33,P34:Q34,P35:Q35,P36:Q36,P37:Q37)</f>
        <v>#DIV/0!</v>
      </c>
      <c r="Q41" s="160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0</v>
      </c>
      <c r="C42" s="52" t="s">
        <v>2</v>
      </c>
      <c r="D42" s="52">
        <f>MAXA(D8:D37)</f>
        <v>0</v>
      </c>
      <c r="E42" s="53" t="s">
        <v>2</v>
      </c>
      <c r="F42" s="2"/>
      <c r="G42" s="43" t="s">
        <v>6</v>
      </c>
      <c r="H42" s="44">
        <f>MAXA(H8:H37)</f>
        <v>0</v>
      </c>
      <c r="I42" s="91">
        <f>MAXA(I8:I38)</f>
        <v>0</v>
      </c>
      <c r="J42" s="2"/>
      <c r="K42" s="51" t="s">
        <v>4</v>
      </c>
      <c r="L42" s="99">
        <f>MINA(L8:L37)</f>
        <v>0</v>
      </c>
      <c r="M42" s="99">
        <f>MAXA(M8:M37)</f>
        <v>0</v>
      </c>
      <c r="N42" s="2"/>
      <c r="O42" s="51" t="s">
        <v>4</v>
      </c>
      <c r="P42" s="89">
        <f>MINA(P8:P37)</f>
        <v>0</v>
      </c>
      <c r="Q42" s="89">
        <f>MAXA(Q8:Q37)</f>
        <v>0</v>
      </c>
      <c r="R42" s="54"/>
      <c r="S42" s="174" t="s">
        <v>50</v>
      </c>
      <c r="T42" s="175"/>
      <c r="U42" s="96" t="e">
        <f>AVERAGE(U8:U37)</f>
        <v>#DIV/0!</v>
      </c>
      <c r="V42" s="96" t="e">
        <f>AVERAGE(V8:V37)</f>
        <v>#DIV/0!</v>
      </c>
      <c r="W42" s="2"/>
      <c r="X42" s="100">
        <f>SUM(H8:H17)</f>
        <v>0</v>
      </c>
      <c r="Y42" s="100">
        <f>SUM(H18:H27)</f>
        <v>0</v>
      </c>
      <c r="Z42" s="100">
        <f>SUM(H28:H37)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2" t="s">
        <v>27</v>
      </c>
      <c r="C43" s="162"/>
      <c r="D43" s="162"/>
      <c r="E43" s="162"/>
      <c r="F43" s="162"/>
      <c r="G43" s="162"/>
      <c r="H43" s="55">
        <f>Agosto!H45</f>
        <v>796.78439999999989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3" t="s">
        <v>28</v>
      </c>
      <c r="C44" s="163"/>
      <c r="D44" s="163"/>
      <c r="E44" s="163"/>
      <c r="F44" s="163"/>
      <c r="G44" s="163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AVERAGE(B28:B37)</f>
        <v>#DIV/0!</v>
      </c>
      <c r="AD44" s="100" t="e">
        <f>AVERAGE(D28:D37)</f>
        <v>#DIV/0!</v>
      </c>
      <c r="AE44" s="100" t="e">
        <f>AVERAGE(B69:B79)</f>
        <v>#DIV/0!</v>
      </c>
      <c r="AF44" s="2"/>
    </row>
    <row r="45" spans="1:32" x14ac:dyDescent="0.2">
      <c r="A45" s="2"/>
      <c r="B45" s="164" t="s">
        <v>29</v>
      </c>
      <c r="C45" s="164"/>
      <c r="D45" s="164"/>
      <c r="E45" s="164"/>
      <c r="F45" s="164"/>
      <c r="G45" s="164"/>
      <c r="H45" s="57">
        <f>SUM(H43:H44)</f>
        <v>796.78439999999989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61"/>
      <c r="B47" s="161"/>
      <c r="C47" s="161"/>
      <c r="D47" s="161"/>
      <c r="E47" s="161"/>
      <c r="F47" s="161"/>
      <c r="G47" s="161"/>
      <c r="L47" s="59"/>
      <c r="P47" s="59"/>
    </row>
    <row r="48" spans="1:32" x14ac:dyDescent="0.2">
      <c r="A48" s="152" t="s">
        <v>34</v>
      </c>
      <c r="B48" s="153"/>
      <c r="C48" s="154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/>
      <c r="B79" s="67"/>
      <c r="C79" s="68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cp:lastPrinted>2008-09-13T21:49:49Z</cp:lastPrinted>
  <dcterms:created xsi:type="dcterms:W3CDTF">1999-02-07T14:59:13Z</dcterms:created>
  <dcterms:modified xsi:type="dcterms:W3CDTF">2024-07-07T21:30:59Z</dcterms:modified>
</cp:coreProperties>
</file>