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071621B7-769F-4BF2-A5AC-AD23CA772329}" xr6:coauthVersionLast="47" xr6:coauthVersionMax="47" xr10:uidLastSave="{00000000-0000-0000-0000-000000000000}"/>
  <bookViews>
    <workbookView xWindow="8460" yWindow="2670" windowWidth="18795" windowHeight="8910" tabRatio="597" firstSheet="6" activeTab="11" xr2:uid="{00000000-000D-0000-FFFF-FFFF00000000}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8" l="1"/>
  <c r="L40" i="2"/>
  <c r="H42" i="3"/>
  <c r="B40" i="1"/>
  <c r="D40" i="1"/>
  <c r="H40" i="1"/>
  <c r="H44" i="1" s="1"/>
  <c r="H45" i="1" s="1"/>
  <c r="H43" i="2" s="1"/>
  <c r="L40" i="1"/>
  <c r="M40" i="1"/>
  <c r="P40" i="1"/>
  <c r="Q40" i="1"/>
  <c r="U40" i="1"/>
  <c r="B41" i="1"/>
  <c r="L41" i="1"/>
  <c r="P41" i="1"/>
  <c r="B42" i="1"/>
  <c r="D42" i="1"/>
  <c r="H42" i="1"/>
  <c r="I42" i="1"/>
  <c r="L42" i="1"/>
  <c r="M42" i="1"/>
  <c r="P42" i="1"/>
  <c r="Q42" i="1"/>
  <c r="U42" i="1"/>
  <c r="V42" i="1"/>
  <c r="X42" i="1"/>
  <c r="Y42" i="1"/>
  <c r="Z42" i="1"/>
  <c r="AC42" i="1"/>
  <c r="AD42" i="1"/>
  <c r="AE42" i="1"/>
  <c r="AC43" i="1"/>
  <c r="AD43" i="1"/>
  <c r="AE43" i="1"/>
  <c r="AC44" i="1"/>
  <c r="AD44" i="1"/>
  <c r="AE44" i="1"/>
  <c r="H42" i="4"/>
  <c r="Q40" i="2"/>
  <c r="M40" i="2"/>
  <c r="D40" i="2"/>
  <c r="B40" i="2"/>
  <c r="H40" i="2"/>
  <c r="H44" i="2" s="1"/>
  <c r="H40" i="12"/>
  <c r="H44" i="12" s="1"/>
  <c r="V42" i="11"/>
  <c r="P41" i="2"/>
  <c r="L41" i="2"/>
  <c r="P40" i="2"/>
  <c r="U42" i="2"/>
  <c r="V42" i="2"/>
  <c r="U40" i="2"/>
  <c r="B41" i="2"/>
  <c r="AE42" i="2"/>
  <c r="AD42" i="2"/>
  <c r="AC42" i="2"/>
  <c r="Z42" i="2"/>
  <c r="Y42" i="2"/>
  <c r="X42" i="2"/>
  <c r="Q42" i="2"/>
  <c r="P42" i="2"/>
  <c r="M42" i="2"/>
  <c r="L42" i="2"/>
  <c r="I42" i="2"/>
  <c r="H42" i="2"/>
  <c r="D42" i="2"/>
  <c r="B42" i="2"/>
  <c r="AE44" i="2"/>
  <c r="AD44" i="2"/>
  <c r="AC44" i="2"/>
  <c r="I42" i="3"/>
  <c r="I42" i="4"/>
  <c r="I42" i="5"/>
  <c r="I42" i="6"/>
  <c r="I42" i="7"/>
  <c r="B41" i="8"/>
  <c r="I42" i="8"/>
  <c r="I42" i="9"/>
  <c r="I42" i="12"/>
  <c r="I42" i="11"/>
  <c r="I42" i="10"/>
  <c r="W42" i="4"/>
  <c r="V42" i="4"/>
  <c r="V40" i="4"/>
  <c r="V42" i="6"/>
  <c r="U42" i="6"/>
  <c r="U40" i="6"/>
  <c r="V42" i="9"/>
  <c r="U42" i="9"/>
  <c r="U40" i="9"/>
  <c r="U40" i="11"/>
  <c r="U42" i="11"/>
  <c r="V42" i="12"/>
  <c r="U42" i="12"/>
  <c r="U40" i="12"/>
  <c r="V42" i="10"/>
  <c r="U42" i="10"/>
  <c r="U40" i="10"/>
  <c r="V42" i="8"/>
  <c r="U42" i="8"/>
  <c r="U40" i="8"/>
  <c r="V42" i="7"/>
  <c r="U42" i="7"/>
  <c r="U40" i="7"/>
  <c r="V42" i="5"/>
  <c r="U42" i="5"/>
  <c r="U40" i="5"/>
  <c r="U42" i="3"/>
  <c r="V42" i="3"/>
  <c r="U40" i="3"/>
  <c r="H40" i="11"/>
  <c r="H44" i="11" s="1"/>
  <c r="H40" i="10"/>
  <c r="H44" i="10" s="1"/>
  <c r="H40" i="9"/>
  <c r="H44" i="9" s="1"/>
  <c r="H40" i="8"/>
  <c r="H44" i="8" s="1"/>
  <c r="H40" i="7"/>
  <c r="H44" i="7" s="1"/>
  <c r="H40" i="6"/>
  <c r="H44" i="6" s="1"/>
  <c r="H40" i="5"/>
  <c r="H44" i="5" s="1"/>
  <c r="AE44" i="11"/>
  <c r="AD44" i="11"/>
  <c r="AC44" i="11"/>
  <c r="AE43" i="11"/>
  <c r="AD43" i="11"/>
  <c r="AC43" i="11"/>
  <c r="AE42" i="11"/>
  <c r="AD42" i="11"/>
  <c r="AC42" i="11"/>
  <c r="Z42" i="11"/>
  <c r="Y42" i="11"/>
  <c r="X42" i="11"/>
  <c r="Q42" i="11"/>
  <c r="P42" i="11"/>
  <c r="M42" i="11"/>
  <c r="L42" i="11"/>
  <c r="H42" i="11"/>
  <c r="D42" i="11"/>
  <c r="B42" i="11"/>
  <c r="P41" i="11"/>
  <c r="L41" i="11"/>
  <c r="B41" i="11"/>
  <c r="Q40" i="11"/>
  <c r="P40" i="11"/>
  <c r="M40" i="11"/>
  <c r="L40" i="11"/>
  <c r="D40" i="11"/>
  <c r="B40" i="11"/>
  <c r="AE44" i="9"/>
  <c r="AD44" i="9"/>
  <c r="AC44" i="9"/>
  <c r="AE43" i="9"/>
  <c r="AD43" i="9"/>
  <c r="AC43" i="9"/>
  <c r="AE42" i="9"/>
  <c r="AD42" i="9"/>
  <c r="AC42" i="9"/>
  <c r="Z42" i="9"/>
  <c r="Y42" i="9"/>
  <c r="X42" i="9"/>
  <c r="Q42" i="9"/>
  <c r="P42" i="9"/>
  <c r="M42" i="9"/>
  <c r="L42" i="9"/>
  <c r="H42" i="9"/>
  <c r="D42" i="9"/>
  <c r="B42" i="9"/>
  <c r="P41" i="9"/>
  <c r="L41" i="9"/>
  <c r="B41" i="9"/>
  <c r="Q40" i="9"/>
  <c r="P40" i="9"/>
  <c r="M40" i="9"/>
  <c r="L40" i="9"/>
  <c r="D40" i="9"/>
  <c r="B40" i="9"/>
  <c r="AE44" i="6"/>
  <c r="AD44" i="6"/>
  <c r="AC44" i="6"/>
  <c r="AE43" i="6"/>
  <c r="AD43" i="6"/>
  <c r="AC43" i="6"/>
  <c r="AE42" i="6"/>
  <c r="AD42" i="6"/>
  <c r="AC42" i="6"/>
  <c r="Z42" i="6"/>
  <c r="Y42" i="6"/>
  <c r="X42" i="6"/>
  <c r="Q42" i="6"/>
  <c r="P42" i="6"/>
  <c r="M42" i="6"/>
  <c r="L42" i="6"/>
  <c r="H42" i="6"/>
  <c r="D42" i="6"/>
  <c r="B42" i="6"/>
  <c r="P41" i="6"/>
  <c r="L41" i="6"/>
  <c r="B41" i="6"/>
  <c r="Q40" i="6"/>
  <c r="P40" i="6"/>
  <c r="M40" i="6"/>
  <c r="L40" i="6"/>
  <c r="D40" i="6"/>
  <c r="B40" i="6"/>
  <c r="D42" i="4"/>
  <c r="B42" i="4"/>
  <c r="B41" i="4"/>
  <c r="B40" i="4"/>
  <c r="D40" i="4"/>
  <c r="L42" i="4"/>
  <c r="M42" i="4"/>
  <c r="M40" i="4"/>
  <c r="L40" i="4"/>
  <c r="L41" i="4"/>
  <c r="P41" i="4"/>
  <c r="AD44" i="4"/>
  <c r="AE44" i="4"/>
  <c r="AA42" i="4"/>
  <c r="P42" i="4"/>
  <c r="P40" i="4"/>
  <c r="Q40" i="4"/>
  <c r="Q42" i="4"/>
  <c r="H40" i="3"/>
  <c r="H44" i="3" s="1"/>
  <c r="AE44" i="3"/>
  <c r="AD44" i="3"/>
  <c r="AC44" i="3"/>
  <c r="AE43" i="3"/>
  <c r="AD43" i="3"/>
  <c r="AC43" i="3"/>
  <c r="AE42" i="3"/>
  <c r="AD42" i="3"/>
  <c r="AC42" i="3"/>
  <c r="Z42" i="3"/>
  <c r="Y42" i="3"/>
  <c r="X42" i="3"/>
  <c r="Q42" i="3"/>
  <c r="P42" i="3"/>
  <c r="M42" i="3"/>
  <c r="L42" i="3"/>
  <c r="D42" i="3"/>
  <c r="B42" i="3"/>
  <c r="P41" i="3"/>
  <c r="L41" i="3"/>
  <c r="B41" i="3"/>
  <c r="Q40" i="3"/>
  <c r="P40" i="3"/>
  <c r="M40" i="3"/>
  <c r="L40" i="3"/>
  <c r="D40" i="3"/>
  <c r="B40" i="3"/>
  <c r="AF44" i="4"/>
  <c r="AF43" i="4"/>
  <c r="AE43" i="4"/>
  <c r="AD43" i="4"/>
  <c r="AF42" i="4"/>
  <c r="AE42" i="4"/>
  <c r="AD42" i="4"/>
  <c r="Z42" i="4"/>
  <c r="Y42" i="4"/>
  <c r="AE44" i="5"/>
  <c r="AD44" i="5"/>
  <c r="AC44" i="5"/>
  <c r="AE43" i="5"/>
  <c r="AD43" i="5"/>
  <c r="AC43" i="5"/>
  <c r="AE42" i="5"/>
  <c r="AD42" i="5"/>
  <c r="AC42" i="5"/>
  <c r="Z42" i="5"/>
  <c r="Y42" i="5"/>
  <c r="X42" i="5"/>
  <c r="Q42" i="5"/>
  <c r="P42" i="5"/>
  <c r="M42" i="5"/>
  <c r="L42" i="5"/>
  <c r="H42" i="5"/>
  <c r="D42" i="5"/>
  <c r="B42" i="5"/>
  <c r="P41" i="5"/>
  <c r="L41" i="5"/>
  <c r="B41" i="5"/>
  <c r="Q40" i="5"/>
  <c r="P40" i="5"/>
  <c r="M40" i="5"/>
  <c r="L40" i="5"/>
  <c r="D40" i="5"/>
  <c r="B40" i="5"/>
  <c r="AE44" i="7"/>
  <c r="AD44" i="7"/>
  <c r="AC44" i="7"/>
  <c r="AE43" i="7"/>
  <c r="AD43" i="7"/>
  <c r="AC43" i="7"/>
  <c r="AE42" i="7"/>
  <c r="AD42" i="7"/>
  <c r="AC42" i="7"/>
  <c r="Z42" i="7"/>
  <c r="Y42" i="7"/>
  <c r="X42" i="7"/>
  <c r="Q42" i="7"/>
  <c r="P42" i="7"/>
  <c r="M42" i="7"/>
  <c r="L42" i="7"/>
  <c r="H42" i="7"/>
  <c r="D42" i="7"/>
  <c r="B42" i="7"/>
  <c r="P41" i="7"/>
  <c r="L41" i="7"/>
  <c r="B41" i="7"/>
  <c r="Q40" i="7"/>
  <c r="P40" i="7"/>
  <c r="M40" i="7"/>
  <c r="L40" i="7"/>
  <c r="D40" i="7"/>
  <c r="B40" i="7"/>
  <c r="AE44" i="8"/>
  <c r="AD44" i="8"/>
  <c r="AC44" i="8"/>
  <c r="AE43" i="8"/>
  <c r="AD43" i="8"/>
  <c r="AC43" i="8"/>
  <c r="AE42" i="8"/>
  <c r="AD42" i="8"/>
  <c r="AC42" i="8"/>
  <c r="Z42" i="8"/>
  <c r="Y42" i="8"/>
  <c r="X42" i="8"/>
  <c r="Q42" i="8"/>
  <c r="M42" i="8"/>
  <c r="L42" i="8"/>
  <c r="H42" i="8"/>
  <c r="D42" i="8"/>
  <c r="B42" i="8"/>
  <c r="P41" i="8"/>
  <c r="L41" i="8"/>
  <c r="Q40" i="8"/>
  <c r="P40" i="8"/>
  <c r="M40" i="8"/>
  <c r="L40" i="8"/>
  <c r="D40" i="8"/>
  <c r="B40" i="8"/>
  <c r="AE44" i="10"/>
  <c r="AD44" i="10"/>
  <c r="AC44" i="10"/>
  <c r="AE43" i="10"/>
  <c r="AD43" i="10"/>
  <c r="AC43" i="10"/>
  <c r="AE42" i="10"/>
  <c r="AD42" i="10"/>
  <c r="AC42" i="10"/>
  <c r="Z42" i="10"/>
  <c r="Y42" i="10"/>
  <c r="X42" i="10"/>
  <c r="Q42" i="10"/>
  <c r="P42" i="10"/>
  <c r="M42" i="10"/>
  <c r="L42" i="10"/>
  <c r="H42" i="10"/>
  <c r="D42" i="10"/>
  <c r="B42" i="10"/>
  <c r="P41" i="10"/>
  <c r="L41" i="10"/>
  <c r="B41" i="10"/>
  <c r="Q40" i="10"/>
  <c r="P40" i="10"/>
  <c r="M40" i="10"/>
  <c r="L40" i="10"/>
  <c r="D40" i="10"/>
  <c r="B40" i="10"/>
  <c r="AE44" i="12"/>
  <c r="AD44" i="12"/>
  <c r="AC44" i="12"/>
  <c r="AE43" i="12"/>
  <c r="AD43" i="12"/>
  <c r="AC43" i="12"/>
  <c r="AE42" i="12"/>
  <c r="AD42" i="12"/>
  <c r="AC42" i="12"/>
  <c r="Z42" i="12"/>
  <c r="X42" i="12"/>
  <c r="Q42" i="12"/>
  <c r="P42" i="12"/>
  <c r="M42" i="12"/>
  <c r="L42" i="12"/>
  <c r="D42" i="12"/>
  <c r="B42" i="12"/>
  <c r="P41" i="12"/>
  <c r="L41" i="12"/>
  <c r="B41" i="12"/>
  <c r="Q40" i="12"/>
  <c r="P40" i="12"/>
  <c r="M40" i="12"/>
  <c r="L40" i="12"/>
  <c r="D40" i="12"/>
  <c r="B40" i="12"/>
  <c r="AE43" i="2"/>
  <c r="AD43" i="2"/>
  <c r="AC43" i="2"/>
  <c r="Y42" i="12"/>
  <c r="H42" i="12"/>
  <c r="H40" i="4"/>
  <c r="H44" i="4" s="1"/>
  <c r="H45" i="2" l="1"/>
  <c r="H43" i="12" s="1"/>
  <c r="H45" i="12" s="1"/>
  <c r="H43" i="11" s="1"/>
  <c r="H45" i="11" s="1"/>
  <c r="H43" i="10" s="1"/>
  <c r="H45" i="10" s="1"/>
  <c r="H43" i="9" s="1"/>
  <c r="H45" i="9" s="1"/>
  <c r="H43" i="8" s="1"/>
  <c r="H45" i="8" s="1"/>
  <c r="H43" i="7" s="1"/>
  <c r="H45" i="7" s="1"/>
  <c r="H43" i="6" s="1"/>
  <c r="H45" i="6" s="1"/>
  <c r="H43" i="5" s="1"/>
  <c r="H45" i="5" s="1"/>
  <c r="H43" i="4" s="1"/>
  <c r="H45" i="4" s="1"/>
  <c r="H43" i="3" s="1"/>
  <c r="H45" i="3" s="1"/>
</calcChain>
</file>

<file path=xl/sharedStrings.xml><?xml version="1.0" encoding="utf-8"?>
<sst xmlns="http://schemas.openxmlformats.org/spreadsheetml/2006/main" count="2973" uniqueCount="358">
  <si>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</si>
  <si>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</si>
  <si>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</si>
  <si>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</si>
  <si>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</si>
  <si>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</si>
  <si>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</si>
  <si>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</si>
  <si>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</si>
  <si>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</si>
  <si>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</si>
  <si>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</si>
  <si>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</si>
  <si>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</si>
  <si>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</si>
  <si>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</si>
  <si>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</si>
  <si>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</si>
  <si>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</si>
  <si>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</si>
  <si>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</si>
  <si>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</si>
  <si>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</si>
  <si>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</si>
  <si>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</si>
  <si>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</si>
  <si>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</si>
  <si>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</si>
  <si>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</si>
  <si>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</si>
  <si>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</si>
  <si>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</si>
  <si>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</si>
  <si>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</si>
  <si>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</si>
  <si>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</si>
  <si>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</si>
  <si>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</si>
  <si>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</si>
  <si>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</si>
  <si>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</si>
  <si>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</si>
  <si>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</si>
  <si>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</si>
  <si>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</si>
  <si>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</si>
  <si>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</si>
  <si>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</si>
  <si>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</si>
  <si>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</si>
  <si>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</si>
  <si>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</si>
  <si>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</si>
  <si>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</si>
  <si>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</si>
  <si>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</si>
  <si>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</si>
  <si>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</si>
  <si>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</si>
  <si>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</si>
  <si>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</si>
  <si>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</si>
  <si>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</si>
  <si>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</si>
  <si>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</si>
  <si>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</si>
  <si>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Gennaio 2023</t>
  </si>
  <si>
    <t>GENNAIO 2023</t>
  </si>
  <si>
    <t>Febbraio 2023</t>
  </si>
  <si>
    <t>FEBBRAIO 2023</t>
  </si>
  <si>
    <t>Marzo 2023</t>
  </si>
  <si>
    <t>MARZO 2023</t>
  </si>
  <si>
    <t>Aprile 2023</t>
  </si>
  <si>
    <t>APRILE 2023</t>
  </si>
  <si>
    <t>Maggio 2023</t>
  </si>
  <si>
    <t>MAGGIO 2023</t>
  </si>
  <si>
    <t>Giugno 2023</t>
  </si>
  <si>
    <t>GIUGNO 2023</t>
  </si>
  <si>
    <t>Luglio 2023</t>
  </si>
  <si>
    <t>LUGLIO 2023</t>
  </si>
  <si>
    <t>Agosto 2023</t>
  </si>
  <si>
    <t>AGOSTO 2023</t>
  </si>
  <si>
    <t>Settembre 2023</t>
  </si>
  <si>
    <t>SETTEMBRE 2023</t>
  </si>
  <si>
    <t>Ottobre 2023</t>
  </si>
  <si>
    <t>OTTOBRE 2023</t>
  </si>
  <si>
    <t>Novembre 2023</t>
  </si>
  <si>
    <t>NOVEMBRE 2023</t>
  </si>
  <si>
    <t>ESE</t>
  </si>
  <si>
    <t>E</t>
  </si>
  <si>
    <t>nebbia(n/m)-sereno</t>
  </si>
  <si>
    <t>nebbia</t>
  </si>
  <si>
    <t>coperto</t>
  </si>
  <si>
    <t>pioviggine(m)</t>
  </si>
  <si>
    <t>umidità e rugiada notturna</t>
  </si>
  <si>
    <t>foschia</t>
  </si>
  <si>
    <t>nubi basse-coperto</t>
  </si>
  <si>
    <t>pioviggine(s)</t>
  </si>
  <si>
    <t>nubi basse-coperto(n)-poco nuv</t>
  </si>
  <si>
    <t>O</t>
  </si>
  <si>
    <t>pioggia debole</t>
  </si>
  <si>
    <t>pioggia deb(n)</t>
  </si>
  <si>
    <t>brina</t>
  </si>
  <si>
    <t>föhn (n/m)</t>
  </si>
  <si>
    <t>föhn (p/s)</t>
  </si>
  <si>
    <t>coperto(n)-irr.nuv(m)-sereno</t>
  </si>
  <si>
    <t>sereno</t>
  </si>
  <si>
    <t>poco nuv(m)-sereno</t>
  </si>
  <si>
    <t>poco nuvoloso</t>
  </si>
  <si>
    <t>brina sciolta</t>
  </si>
  <si>
    <t>nebbia-nuvoloso</t>
  </si>
  <si>
    <t>brina-nebbia(m)</t>
  </si>
  <si>
    <t>nuvoloso</t>
  </si>
  <si>
    <t>nebbia-(m/p)</t>
  </si>
  <si>
    <t>nebbia-nuvoloso(n/s)</t>
  </si>
  <si>
    <t>pioggia(n)</t>
  </si>
  <si>
    <t>pioggia(p/s)</t>
  </si>
  <si>
    <t>molto nuvoloso</t>
  </si>
  <si>
    <t>brina-föhn debole</t>
  </si>
  <si>
    <t>nebbia(n)-brina</t>
  </si>
  <si>
    <t>nuv(n/m)-poco nuvoloso</t>
  </si>
  <si>
    <t>NO</t>
  </si>
  <si>
    <t>NNO</t>
  </si>
  <si>
    <t>pioggia(s)</t>
  </si>
  <si>
    <t>poco nuv(n/m)-sereno</t>
  </si>
  <si>
    <t>nuvoloso(n)-poco  nuv(m)-sereno</t>
  </si>
  <si>
    <t>irregolarmente nuvoloso</t>
  </si>
  <si>
    <t>poco nuv/velato(n/m/p)-coperto(s)</t>
  </si>
  <si>
    <t>nebbia (m)-brina</t>
  </si>
  <si>
    <t>nebbia-poco nuvoloso</t>
  </si>
  <si>
    <t>poco nuv(n/m)-irr. nuvoloso</t>
  </si>
  <si>
    <t>pioggia mista a nevischio</t>
  </si>
  <si>
    <t>poco nuv(n)-nebbia(m)-molto nuv</t>
  </si>
  <si>
    <t>poco nuvoloso-vealato(s)</t>
  </si>
  <si>
    <t>irr.nuvoloso</t>
  </si>
  <si>
    <t>SSO</t>
  </si>
  <si>
    <t>pioggia(n/m)</t>
  </si>
  <si>
    <t>deb.piovasco (n)</t>
  </si>
  <si>
    <t>coperto(n)-nuv(m)-poco nuvoloso</t>
  </si>
  <si>
    <t>irreg.nuv(n/m)-nuv(p)-cop(s)</t>
  </si>
  <si>
    <t>ONO</t>
  </si>
  <si>
    <t>pioggia e rovesci(n)</t>
  </si>
  <si>
    <t>föhn (n)</t>
  </si>
  <si>
    <t>föhn (s)</t>
  </si>
  <si>
    <t>föhn</t>
  </si>
  <si>
    <t>coperto(n)-nuv(m/p)-poco nuv(s)</t>
  </si>
  <si>
    <t>sereno(n)-poco nuv(m)-nuv(p/s)</t>
  </si>
  <si>
    <t>NE</t>
  </si>
  <si>
    <t>irreg.nuv(n/m)-poco nuv</t>
  </si>
  <si>
    <t>föhn(m/p/s)</t>
  </si>
  <si>
    <t>irr.nuv(n)-poco nuv(m)-sereno</t>
  </si>
  <si>
    <t>poco nuvoloso-nuv(s)</t>
  </si>
  <si>
    <t>sereno(n/m)-poco nuv(p)-irr.nuv.(s)</t>
  </si>
  <si>
    <t>irreg.nuv</t>
  </si>
  <si>
    <t>temporale (s)</t>
  </si>
  <si>
    <t>breve rovescio (n)</t>
  </si>
  <si>
    <t>temporale alle 18,45</t>
  </si>
  <si>
    <t>sereno-poco nuv(p)-irr.nuv(s)</t>
  </si>
  <si>
    <t>irregolarmente nuvoloso(n/m)-poco nuv</t>
  </si>
  <si>
    <t>sereno(n/m)-poco nuv</t>
  </si>
  <si>
    <t>föhn(s)</t>
  </si>
  <si>
    <t>föhn deb(n/m)</t>
  </si>
  <si>
    <t>poco nuvoloso-sereno(p/s)</t>
  </si>
  <si>
    <t>sereno-irr.nuv(p)</t>
  </si>
  <si>
    <t>poco nuvoloso(n)-irr.nuv</t>
  </si>
  <si>
    <t>sereno-irr.nuv(s)</t>
  </si>
  <si>
    <t>föhn(n)-deb(p)</t>
  </si>
  <si>
    <t>quasi sereno</t>
  </si>
  <si>
    <t>variabile</t>
  </si>
  <si>
    <t>coperto(n)-irregolarmente nuv</t>
  </si>
  <si>
    <t>rovesci (n)</t>
  </si>
  <si>
    <t>rovesci (s)</t>
  </si>
  <si>
    <t>coperto(s)-irregolarmente nuv</t>
  </si>
  <si>
    <t>temporale alle 22,30</t>
  </si>
  <si>
    <t>rovesci(n/m)-pioggia(m/p)</t>
  </si>
  <si>
    <t>poco nuvoloso (n/m)-irr.nuv(p/s)</t>
  </si>
  <si>
    <t>foschia (m)</t>
  </si>
  <si>
    <t>pioggia</t>
  </si>
  <si>
    <t>molto nuv(n)-poco nuv(m)-sereno</t>
  </si>
  <si>
    <t>poco nuvoloso(n/m)-irr.nuv</t>
  </si>
  <si>
    <t>quasi sereno(m)-sereno</t>
  </si>
  <si>
    <t>debole temporale (n)</t>
  </si>
  <si>
    <t>temporale senza acc (s)</t>
  </si>
  <si>
    <t>temporale alle 0,00</t>
  </si>
  <si>
    <t>molto nuv(n)-irr.nuv</t>
  </si>
  <si>
    <t>nuvoloso-molto nuv(s)</t>
  </si>
  <si>
    <t>molto nuv(n/s)-nuvoloso</t>
  </si>
  <si>
    <t>temporale ore 12,15</t>
  </si>
  <si>
    <t>deb.pioggia(n)-rovescio e temp. (s)</t>
  </si>
  <si>
    <t>temporale ore 21</t>
  </si>
  <si>
    <t>poco o irregolarmente nuvoloso</t>
  </si>
  <si>
    <t>pioggie e rovesci(n/m)</t>
  </si>
  <si>
    <t>debole temporale (p)- pioggia (p/s)</t>
  </si>
  <si>
    <t>molto nuv(n)-irr.nuvoloso</t>
  </si>
  <si>
    <t>molto nuv(n/m)-irr.nuvoloso</t>
  </si>
  <si>
    <t>temporale con grandine(n)-pioggia(n)</t>
  </si>
  <si>
    <t>temporale con grandine alle 0,00</t>
  </si>
  <si>
    <t>pioggia(m/p)-rovescio(m)</t>
  </si>
  <si>
    <t>temporale alle 15,45</t>
  </si>
  <si>
    <t>deb.temporale(p)</t>
  </si>
  <si>
    <t>nuvolosità variabile</t>
  </si>
  <si>
    <t>pioggia e rovesci</t>
  </si>
  <si>
    <t>sereno(n/m)-variabile(p)-coperto(s)</t>
  </si>
  <si>
    <t>molto nuv(n)-irreg.nuv</t>
  </si>
  <si>
    <t>temporale alle 18,30</t>
  </si>
  <si>
    <t>temporale e rovesci(s)</t>
  </si>
  <si>
    <t>rovesci e pioggia(n/m/s)</t>
  </si>
  <si>
    <t>temporale(s)</t>
  </si>
  <si>
    <t>temporale alle 23,45</t>
  </si>
  <si>
    <t>sereno(n/m)-variabile</t>
  </si>
  <si>
    <t>temporale alle 0,15 e 1,30</t>
  </si>
  <si>
    <t>2 temporali-rovesci(n)-pioggia(m)</t>
  </si>
  <si>
    <t>molto nuvoloso(n/m)-sereno</t>
  </si>
  <si>
    <t>temporale alle 23,50</t>
  </si>
  <si>
    <t>pioggia e rovesci (n/p/s)</t>
  </si>
  <si>
    <t>temporale(m)</t>
  </si>
  <si>
    <t>temporale 6,30</t>
  </si>
  <si>
    <t>irr.nuv(n/m)-sereno</t>
  </si>
  <si>
    <t>temporale con grandine(n)</t>
  </si>
  <si>
    <t>temporale con grandine alle 0,10</t>
  </si>
  <si>
    <t>temporale con grandine alle 18,30</t>
  </si>
  <si>
    <t>rovescio(p)-temporale(s)</t>
  </si>
  <si>
    <t>intenso temporale alle 18</t>
  </si>
  <si>
    <t>breve piovasco(n)</t>
  </si>
  <si>
    <t>temporale alle 6,45</t>
  </si>
  <si>
    <t>temporale e rovesci(m)</t>
  </si>
  <si>
    <t>temporali e rovesci(n)</t>
  </si>
  <si>
    <t>temporale con grand.alle 1,00 e alle3</t>
  </si>
  <si>
    <t>breve temporale (p)</t>
  </si>
  <si>
    <t>breve temporale alle 16,40</t>
  </si>
  <si>
    <t>piovasco (n)</t>
  </si>
  <si>
    <t>rovesci (n/m)</t>
  </si>
  <si>
    <t>temporale (n) - rovescio (m)</t>
  </si>
  <si>
    <t>temporale alle 4,30</t>
  </si>
  <si>
    <t>poco nuvoloso(m)-irr.nuvoloso</t>
  </si>
  <si>
    <t>nuvoloso-coperto(s)</t>
  </si>
  <si>
    <t>rovesci e pioggia(n/m)</t>
  </si>
  <si>
    <t>irr.nuv(m)-poco nuvoloso</t>
  </si>
  <si>
    <t>molto nuv(n/m)-irregolarmente nuvoloso</t>
  </si>
  <si>
    <t>breve rovescio(n)</t>
  </si>
  <si>
    <t>poco nuv(n/m)irr.nuv</t>
  </si>
  <si>
    <t>nuv(n/m)-poco nuv(m)-irr.nuv</t>
  </si>
  <si>
    <t>2 temporali al pomeriggio</t>
  </si>
  <si>
    <t>temporale alle 14,30 e 15,30</t>
  </si>
  <si>
    <t>rovescio(n)</t>
  </si>
  <si>
    <t>rovescio(m)</t>
  </si>
  <si>
    <t>irregolarm.nuv.-molto nuvoloso(p)</t>
  </si>
  <si>
    <t>poco nuv(m/p)-irr.nuv</t>
  </si>
  <si>
    <t>SO</t>
  </si>
  <si>
    <t>sereno-poco nuv(s)</t>
  </si>
  <si>
    <t>temporale alle 13,15</t>
  </si>
  <si>
    <t>temporale (p)</t>
  </si>
  <si>
    <t>NNE</t>
  </si>
  <si>
    <t>ENE</t>
  </si>
  <si>
    <t>poco nuvoloso-irr.nuv(m/p)</t>
  </si>
  <si>
    <t>temporale alle 9,30</t>
  </si>
  <si>
    <t>poco nuv(n/m)-irr.nuv</t>
  </si>
  <si>
    <t>temporale alle 11,20</t>
  </si>
  <si>
    <t>poco nuvoloso-nuv(n)</t>
  </si>
  <si>
    <t>poco nuv(n)-irr. nuvoloso</t>
  </si>
  <si>
    <t>breve rovescio(p)</t>
  </si>
  <si>
    <t>föhn(p/s)</t>
  </si>
  <si>
    <t>föhn debole</t>
  </si>
  <si>
    <t>sereno-poco nuv(p)</t>
  </si>
  <si>
    <t>poco nuvoloso-sereno(s)</t>
  </si>
  <si>
    <t>poco nuv.(n/m)-variabile</t>
  </si>
  <si>
    <t>poco nuv-irr.nuv(p)</t>
  </si>
  <si>
    <t>temporale alle 21,45</t>
  </si>
  <si>
    <t>temporali, uno con grand.(p/s)</t>
  </si>
  <si>
    <t>temp.con grand 15,45 e temp 18,15</t>
  </si>
  <si>
    <t>irr.nuv-molto nuv(p/s)</t>
  </si>
  <si>
    <t>poco nuv</t>
  </si>
  <si>
    <t>irreg. nuvoloso</t>
  </si>
  <si>
    <t>sereno-velato(p)</t>
  </si>
  <si>
    <t>föhn deb(s)</t>
  </si>
  <si>
    <t>föhn(n)</t>
  </si>
  <si>
    <t>temporale con grandine (s)</t>
  </si>
  <si>
    <t>breve temporale (n)</t>
  </si>
  <si>
    <t>temp.con grand alle 23,40</t>
  </si>
  <si>
    <t>debole temp.(n)</t>
  </si>
  <si>
    <t>rovescio(s)</t>
  </si>
  <si>
    <t>deb.temp. 0,00</t>
  </si>
  <si>
    <t>poco nuvoloso-irr.nuv (p/s)</t>
  </si>
  <si>
    <t>irr.nuv(n)-sereno(m)-poco nuv(s)</t>
  </si>
  <si>
    <t>sereno(n/m)-irr.nuv</t>
  </si>
  <si>
    <t>sereno(n/m/p)-irr.nuv</t>
  </si>
  <si>
    <t>rovesci e tempor(n/m)</t>
  </si>
  <si>
    <t>rovesci(m/p/s)</t>
  </si>
  <si>
    <t>temporali alle 3,10/4,45</t>
  </si>
  <si>
    <t>temporale alle 14,20</t>
  </si>
  <si>
    <t>poco nuv(n/m)-molto nuvoloso</t>
  </si>
  <si>
    <t>sereno-poco nuv(p/s)</t>
  </si>
  <si>
    <t>nuvoloso(n)-irr.nuv(m)-poco nuv</t>
  </si>
  <si>
    <t>irr.nuv</t>
  </si>
  <si>
    <t>poco nuv - irr.nuv(p)</t>
  </si>
  <si>
    <t>sereno - irr.nuv(p)</t>
  </si>
  <si>
    <t>poco nuv(n)-sereno</t>
  </si>
  <si>
    <t>temp.(n)-pioggia/rovesci(n/m)</t>
  </si>
  <si>
    <t>pioggia-rovesci(p/s)</t>
  </si>
  <si>
    <t>molto nuv(n/m)-nuvoloso</t>
  </si>
  <si>
    <t>nuvoloso-molto nuv(p/s)</t>
  </si>
  <si>
    <t>poco nuv(n/m)-irr.nuv(p)-molto nuv(s)</t>
  </si>
  <si>
    <t>temporale ore 2</t>
  </si>
  <si>
    <t>temp.con grand(m)-temp</t>
  </si>
  <si>
    <t>temporale con grand.7,35-temp.8,45</t>
  </si>
  <si>
    <t>rovesci(n/p)</t>
  </si>
  <si>
    <t>pioggia/rovesci (m/p/s)</t>
  </si>
  <si>
    <t>debole piovasco(s)</t>
  </si>
  <si>
    <t>variabile-molto nuv(s)</t>
  </si>
  <si>
    <t>nuvoloso(n/m)-poco nuv</t>
  </si>
  <si>
    <t>nuv(n)-molto nuv(m)-irr.nuv(p)-ser</t>
  </si>
  <si>
    <t>nuvoloso(n)-irr. nuv(m)-sereno</t>
  </si>
  <si>
    <t>sereno(m)-poco nuvoloso</t>
  </si>
  <si>
    <t>pioggia(m/p)</t>
  </si>
  <si>
    <t>pioggia e rovesci (n/m)</t>
  </si>
  <si>
    <t>coperto(n)-nebbia(m)-sereno</t>
  </si>
  <si>
    <t>pioggia(m/s)</t>
  </si>
  <si>
    <t>pioggia(n/m/p)-rovescio(m)</t>
  </si>
  <si>
    <t>nebbia-föhn deb(s)</t>
  </si>
  <si>
    <t>föhn deb(n)</t>
  </si>
  <si>
    <t>nebbia(n/m)-nuvoloso</t>
  </si>
  <si>
    <t>coperto(n)-sereno</t>
  </si>
  <si>
    <t>sereno(n)-irregolarmente nuvoloso</t>
  </si>
  <si>
    <t>nebbia(m)</t>
  </si>
  <si>
    <t>nebbia(n/m)</t>
  </si>
  <si>
    <t>rovesci e pioggia(s)</t>
  </si>
  <si>
    <t>pioggia(m/p/s)</t>
  </si>
  <si>
    <t>poco nuv(n/m)-irr.nuv(p)-coperto</t>
  </si>
  <si>
    <t>molto nuvoloso(n)-nebbia(m)-poco nuv</t>
  </si>
  <si>
    <t>nuv(n)-nebbia(m)-sereno</t>
  </si>
  <si>
    <t>nebbia(n/m)- sereno</t>
  </si>
  <si>
    <t>pioggia(p)</t>
  </si>
  <si>
    <t>irr.nuv(n)-coperto</t>
  </si>
  <si>
    <t>nebbia(n/m)-föhn(p)</t>
  </si>
  <si>
    <t>nubi basse</t>
  </si>
  <si>
    <t>föhn (m/p/s)</t>
  </si>
  <si>
    <t>irreg.nuv(n/m)-sereno</t>
  </si>
  <si>
    <t>föhn (n/m/p)</t>
  </si>
  <si>
    <t>poco nuv(n)-nebbia(m)-nuv(p)-cop(s)</t>
  </si>
  <si>
    <t>pioggia mista a neve(m)</t>
  </si>
  <si>
    <t>pioviggine mista a nevischio(s)</t>
  </si>
  <si>
    <t>pioviggine mista a nevischio(m/p)</t>
  </si>
  <si>
    <t>piovasco(s)</t>
  </si>
  <si>
    <t>nebbia(n/m/p)</t>
  </si>
  <si>
    <t>nebbia-sereno(p)</t>
  </si>
  <si>
    <t>nebbia-coperto</t>
  </si>
  <si>
    <t>sereno-nuv(p)-coperto(s)</t>
  </si>
  <si>
    <t>poco nuv(n)-coperto</t>
  </si>
  <si>
    <t>brina-föhn (p/s)</t>
  </si>
  <si>
    <t>nebbia-nubi basse</t>
  </si>
  <si>
    <t>nebbia(s)</t>
  </si>
  <si>
    <t>sereno-nebbia</t>
  </si>
  <si>
    <t xml:space="preserve">nebbia-sereno </t>
  </si>
  <si>
    <t>brina-nebbia</t>
  </si>
  <si>
    <t>poco nuvoloso-sereno(n/s)</t>
  </si>
  <si>
    <t>föhn intenso</t>
  </si>
  <si>
    <t>sereno(n)-poco nuv(m)-irr.nuv.</t>
  </si>
  <si>
    <t>sereno(n)-nuv(m)-coperto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</si>
</sst>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0_-;\-[$€]\ * #,##0.00_-;_-[$€]\ * &quot;-&quot;??_-;_-@_-"/>
  </numFmts>
  <fonts count="42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173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1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8" xfId="0" applyNumberFormat="1" applyFont="1" applyBorder="1"/>
    <xf numFmtId="164" fontId="5" fillId="0" borderId="0" xfId="0" applyNumberFormat="1" applyFont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Alignment="1">
      <alignment horizontal="center" vertical="center"/>
    </xf>
    <xf numFmtId="164" fontId="36" fillId="0" borderId="0" xfId="0" applyNumberFormat="1" applyFont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164" fontId="36" fillId="0" borderId="0" xfId="0" quotePrefix="1" applyNumberFormat="1" applyFont="1" applyAlignment="1">
      <alignment horizontal="right" vertical="center"/>
    </xf>
    <xf numFmtId="164" fontId="37" fillId="0" borderId="0" xfId="0" quotePrefix="1" applyNumberFormat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Alignment="1">
      <alignment horizontal="center" vertical="center"/>
    </xf>
    <xf numFmtId="164" fontId="41" fillId="0" borderId="0" xfId="0" quotePrefix="1" applyNumberFormat="1" applyFont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164" fontId="41" fillId="0" borderId="0" xfId="0" quotePrefix="1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164" fontId="36" fillId="0" borderId="0" xfId="0" quotePrefix="1" applyNumberFormat="1" applyFont="1" applyAlignment="1">
      <alignment horizontal="center" vertical="center"/>
    </xf>
    <xf numFmtId="164" fontId="37" fillId="0" borderId="0" xfId="0" quotePrefix="1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 xr:uid="{00000000-0005-0000-0000-000001000000}"/>
    <cellStyle name="Normal_CENTRO" xfId="3" xr:uid="{00000000-0005-0000-0000-000002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79"/>
  <sheetViews>
    <sheetView workbookViewId="0">
      <selection activeCell="B10" sqref="B10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66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67</v>
      </c>
      <c r="Y4" s="143"/>
      <c r="Z4" s="143"/>
      <c r="AA4" s="9"/>
      <c r="AB4" s="142">
        <v>44927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56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2.4</v>
      </c>
      <c r="C8" s="21" t="s">
        <v>2</v>
      </c>
      <c r="D8" s="21">
        <v>7.4</v>
      </c>
      <c r="E8" s="21" t="s">
        <v>2</v>
      </c>
      <c r="F8" s="39"/>
      <c r="G8" s="23" t="s">
        <v>97</v>
      </c>
      <c r="H8" s="21">
        <v>0.50800000000000001</v>
      </c>
      <c r="I8" s="21">
        <v>0.3</v>
      </c>
      <c r="J8" s="39"/>
      <c r="K8" s="20">
        <v>1</v>
      </c>
      <c r="L8" s="119">
        <v>1032.5</v>
      </c>
      <c r="M8" s="137">
        <v>1035.0999999999999</v>
      </c>
      <c r="N8" s="127"/>
      <c r="O8" s="20">
        <v>1</v>
      </c>
      <c r="P8" s="118">
        <v>93</v>
      </c>
      <c r="Q8" s="118">
        <v>97</v>
      </c>
      <c r="R8" s="39"/>
      <c r="S8" s="20">
        <v>1</v>
      </c>
      <c r="T8" s="32" t="s">
        <v>88</v>
      </c>
      <c r="U8" s="90">
        <v>8</v>
      </c>
      <c r="V8" s="90">
        <v>0.3</v>
      </c>
      <c r="W8" s="39"/>
      <c r="X8" s="141" t="s">
        <v>95</v>
      </c>
      <c r="Y8" s="141"/>
      <c r="Z8" s="141"/>
      <c r="AA8" s="39"/>
      <c r="AB8" s="141" t="s">
        <v>96</v>
      </c>
      <c r="AC8" s="141"/>
      <c r="AD8" s="141"/>
      <c r="AE8" s="141"/>
      <c r="AF8" s="2"/>
    </row>
    <row r="9" spans="1:119" x14ac:dyDescent="0.2">
      <c r="A9" s="26">
        <v>2</v>
      </c>
      <c r="B9" s="21">
        <v>6.7</v>
      </c>
      <c r="C9" s="21" t="s">
        <v>2</v>
      </c>
      <c r="D9" s="21">
        <v>10.3</v>
      </c>
      <c r="E9" s="21" t="s">
        <v>2</v>
      </c>
      <c r="F9" s="39"/>
      <c r="G9" s="23"/>
      <c r="H9" s="21">
        <v>0</v>
      </c>
      <c r="I9" s="121"/>
      <c r="J9" s="39"/>
      <c r="K9" s="26">
        <v>2</v>
      </c>
      <c r="L9" s="119">
        <v>1030.8</v>
      </c>
      <c r="M9" s="119">
        <v>1033.4000000000001</v>
      </c>
      <c r="N9" s="127"/>
      <c r="O9" s="26">
        <v>2</v>
      </c>
      <c r="P9" s="118">
        <v>89</v>
      </c>
      <c r="Q9" s="118">
        <v>97</v>
      </c>
      <c r="R9" s="39"/>
      <c r="S9" s="26">
        <v>2</v>
      </c>
      <c r="T9" s="32" t="s">
        <v>88</v>
      </c>
      <c r="U9" s="90">
        <v>11.3</v>
      </c>
      <c r="V9" s="31">
        <v>0.5</v>
      </c>
      <c r="W9" s="39"/>
      <c r="X9" s="141"/>
      <c r="Y9" s="141"/>
      <c r="Z9" s="141"/>
      <c r="AA9" s="39"/>
      <c r="AB9" s="141" t="s">
        <v>96</v>
      </c>
      <c r="AC9" s="141"/>
      <c r="AD9" s="141"/>
      <c r="AE9" s="141"/>
      <c r="AF9" s="2"/>
    </row>
    <row r="10" spans="1:119" x14ac:dyDescent="0.2">
      <c r="A10" s="26">
        <v>3</v>
      </c>
      <c r="B10" s="129">
        <v>7.4</v>
      </c>
      <c r="C10" s="21" t="s">
        <v>2</v>
      </c>
      <c r="D10" s="21">
        <v>12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19">
        <v>1030.5</v>
      </c>
      <c r="M10" s="119">
        <v>1033.0999999999999</v>
      </c>
      <c r="N10" s="127"/>
      <c r="O10" s="26">
        <v>3</v>
      </c>
      <c r="P10" s="118">
        <v>87</v>
      </c>
      <c r="Q10" s="132">
        <v>96</v>
      </c>
      <c r="R10" s="39"/>
      <c r="S10" s="26">
        <v>3</v>
      </c>
      <c r="T10" s="32" t="s">
        <v>89</v>
      </c>
      <c r="U10" s="90">
        <v>8</v>
      </c>
      <c r="V10" s="90">
        <v>0.3</v>
      </c>
      <c r="W10" s="39"/>
      <c r="X10" s="141"/>
      <c r="Y10" s="141"/>
      <c r="Z10" s="141"/>
      <c r="AA10" s="39"/>
      <c r="AB10" s="141" t="s">
        <v>92</v>
      </c>
      <c r="AC10" s="141"/>
      <c r="AD10" s="141"/>
      <c r="AE10" s="141"/>
      <c r="AF10" s="2"/>
    </row>
    <row r="11" spans="1:119" x14ac:dyDescent="0.2">
      <c r="A11" s="26">
        <v>4</v>
      </c>
      <c r="B11" s="21">
        <v>4.9000000000000004</v>
      </c>
      <c r="C11" s="21" t="s">
        <v>2</v>
      </c>
      <c r="D11" s="21">
        <v>12.1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119">
        <v>1029.3</v>
      </c>
      <c r="M11" s="119">
        <v>1034</v>
      </c>
      <c r="N11" s="127"/>
      <c r="O11" s="26">
        <v>4</v>
      </c>
      <c r="P11" s="118">
        <v>82</v>
      </c>
      <c r="Q11" s="118">
        <v>96</v>
      </c>
      <c r="R11" s="39"/>
      <c r="S11" s="26">
        <v>4</v>
      </c>
      <c r="T11" s="32" t="s">
        <v>88</v>
      </c>
      <c r="U11" s="90">
        <v>9.6999999999999993</v>
      </c>
      <c r="V11" s="90">
        <v>0.8</v>
      </c>
      <c r="W11" s="39"/>
      <c r="X11" s="141"/>
      <c r="Y11" s="141"/>
      <c r="Z11" s="141"/>
      <c r="AA11" s="39"/>
      <c r="AB11" s="141" t="s">
        <v>98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3.4</v>
      </c>
      <c r="C12" s="21" t="s">
        <v>2</v>
      </c>
      <c r="D12" s="21">
        <v>13.5</v>
      </c>
      <c r="E12" s="21" t="s">
        <v>2</v>
      </c>
      <c r="F12" s="39"/>
      <c r="G12" s="23" t="s">
        <v>94</v>
      </c>
      <c r="H12" s="21">
        <v>0.254</v>
      </c>
      <c r="I12" s="21"/>
      <c r="J12" s="39"/>
      <c r="K12" s="26">
        <v>5</v>
      </c>
      <c r="L12" s="133">
        <v>1023.6</v>
      </c>
      <c r="M12" s="119">
        <v>1029.5</v>
      </c>
      <c r="N12" s="127"/>
      <c r="O12" s="26">
        <v>5</v>
      </c>
      <c r="P12" s="27">
        <v>75</v>
      </c>
      <c r="Q12" s="122">
        <v>100</v>
      </c>
      <c r="R12" s="39"/>
      <c r="S12" s="26">
        <v>5</v>
      </c>
      <c r="T12" s="32" t="s">
        <v>64</v>
      </c>
      <c r="U12" s="90">
        <v>9.6999999999999993</v>
      </c>
      <c r="V12" s="90">
        <v>1</v>
      </c>
      <c r="W12" s="39"/>
      <c r="X12" s="141" t="s">
        <v>91</v>
      </c>
      <c r="Y12" s="141"/>
      <c r="Z12" s="141"/>
      <c r="AA12" s="39"/>
      <c r="AB12" s="141" t="s">
        <v>90</v>
      </c>
      <c r="AC12" s="141"/>
      <c r="AD12" s="141"/>
      <c r="AE12" s="141"/>
      <c r="AF12" s="2"/>
    </row>
    <row r="13" spans="1:119" x14ac:dyDescent="0.2">
      <c r="A13" s="26">
        <v>6</v>
      </c>
      <c r="B13" s="21">
        <v>1.9</v>
      </c>
      <c r="C13" s="21" t="s">
        <v>2</v>
      </c>
      <c r="D13" s="21">
        <v>6.9</v>
      </c>
      <c r="E13" s="21" t="s">
        <v>2</v>
      </c>
      <c r="F13" s="39"/>
      <c r="G13" s="23" t="s">
        <v>93</v>
      </c>
      <c r="H13" s="21">
        <v>0.254</v>
      </c>
      <c r="I13" s="21"/>
      <c r="J13" s="39"/>
      <c r="K13" s="26">
        <v>6</v>
      </c>
      <c r="L13" s="119">
        <v>1025.0999999999999</v>
      </c>
      <c r="M13" s="119">
        <v>1029.2</v>
      </c>
      <c r="N13" s="127"/>
      <c r="O13" s="26">
        <v>6</v>
      </c>
      <c r="P13" s="27">
        <v>94</v>
      </c>
      <c r="Q13" s="32">
        <v>99</v>
      </c>
      <c r="R13" s="39"/>
      <c r="S13" s="26">
        <v>6</v>
      </c>
      <c r="T13" s="32" t="s">
        <v>62</v>
      </c>
      <c r="U13" s="90">
        <v>20.9</v>
      </c>
      <c r="V13" s="90">
        <v>2.4</v>
      </c>
      <c r="W13" s="39"/>
      <c r="X13" s="141"/>
      <c r="Y13" s="141"/>
      <c r="Z13" s="141"/>
      <c r="AA13" s="39"/>
      <c r="AB13" s="141" t="s">
        <v>92</v>
      </c>
      <c r="AC13" s="141"/>
      <c r="AD13" s="141"/>
      <c r="AE13" s="141"/>
      <c r="AF13" s="2"/>
    </row>
    <row r="14" spans="1:119" x14ac:dyDescent="0.2">
      <c r="A14" s="26">
        <v>7</v>
      </c>
      <c r="B14" s="21">
        <v>4.5</v>
      </c>
      <c r="C14" s="21" t="s">
        <v>2</v>
      </c>
      <c r="D14" s="21">
        <v>7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119">
        <v>1023.8</v>
      </c>
      <c r="M14" s="119">
        <v>1028.7</v>
      </c>
      <c r="N14" s="127"/>
      <c r="O14" s="26">
        <v>7</v>
      </c>
      <c r="P14" s="75">
        <v>93</v>
      </c>
      <c r="Q14" s="27">
        <v>97</v>
      </c>
      <c r="R14" s="39"/>
      <c r="S14" s="26">
        <v>7</v>
      </c>
      <c r="T14" s="32" t="s">
        <v>64</v>
      </c>
      <c r="U14" s="90">
        <v>11.3</v>
      </c>
      <c r="V14" s="90">
        <v>1.8</v>
      </c>
      <c r="W14" s="39"/>
      <c r="X14" s="141"/>
      <c r="Y14" s="141"/>
      <c r="Z14" s="141"/>
      <c r="AA14" s="39"/>
      <c r="AB14" s="141" t="s">
        <v>92</v>
      </c>
      <c r="AC14" s="141"/>
      <c r="AD14" s="141"/>
      <c r="AE14" s="141"/>
      <c r="AF14" s="2"/>
    </row>
    <row r="15" spans="1:119" x14ac:dyDescent="0.2">
      <c r="A15" s="26">
        <v>8</v>
      </c>
      <c r="B15" s="21">
        <v>5.0999999999999996</v>
      </c>
      <c r="C15" s="21" t="s">
        <v>2</v>
      </c>
      <c r="D15" s="21">
        <v>6.8</v>
      </c>
      <c r="E15" s="21" t="s">
        <v>2</v>
      </c>
      <c r="F15" s="39"/>
      <c r="G15" s="23" t="s">
        <v>100</v>
      </c>
      <c r="H15" s="121">
        <v>1.778</v>
      </c>
      <c r="I15" s="21">
        <v>0.5</v>
      </c>
      <c r="J15" s="39"/>
      <c r="K15" s="26">
        <v>8</v>
      </c>
      <c r="L15" s="119">
        <v>1010.2</v>
      </c>
      <c r="M15" s="119">
        <v>1024</v>
      </c>
      <c r="N15" s="127"/>
      <c r="O15" s="26">
        <v>8</v>
      </c>
      <c r="P15" s="75">
        <v>95</v>
      </c>
      <c r="Q15" s="27">
        <v>98</v>
      </c>
      <c r="R15" s="39"/>
      <c r="S15" s="26">
        <v>8</v>
      </c>
      <c r="T15" s="32" t="s">
        <v>64</v>
      </c>
      <c r="U15" s="90">
        <v>8</v>
      </c>
      <c r="V15" s="90">
        <v>0.8</v>
      </c>
      <c r="W15" s="39"/>
      <c r="X15" s="141"/>
      <c r="Y15" s="141"/>
      <c r="Z15" s="141"/>
      <c r="AA15" s="39"/>
      <c r="AB15" s="141" t="s">
        <v>92</v>
      </c>
      <c r="AC15" s="141"/>
      <c r="AD15" s="141"/>
      <c r="AE15" s="141"/>
      <c r="AF15" s="2"/>
    </row>
    <row r="16" spans="1:119" x14ac:dyDescent="0.2">
      <c r="A16" s="26">
        <v>9</v>
      </c>
      <c r="B16" s="21">
        <v>3.5</v>
      </c>
      <c r="C16" s="21" t="s">
        <v>2</v>
      </c>
      <c r="D16" s="21">
        <v>13.9</v>
      </c>
      <c r="E16" s="21" t="s">
        <v>2</v>
      </c>
      <c r="F16" s="39"/>
      <c r="G16" s="23" t="s">
        <v>101</v>
      </c>
      <c r="H16" s="21">
        <v>0.254</v>
      </c>
      <c r="I16" s="21"/>
      <c r="J16" s="39"/>
      <c r="K16" s="26">
        <v>9</v>
      </c>
      <c r="L16" s="119">
        <v>1005.6</v>
      </c>
      <c r="M16" s="119">
        <v>1012.6</v>
      </c>
      <c r="N16" s="127"/>
      <c r="O16" s="26">
        <v>9</v>
      </c>
      <c r="P16" s="27">
        <v>32</v>
      </c>
      <c r="Q16" s="27">
        <v>99</v>
      </c>
      <c r="R16" s="39"/>
      <c r="S16" s="26">
        <v>9</v>
      </c>
      <c r="T16" s="32" t="s">
        <v>99</v>
      </c>
      <c r="U16" s="123">
        <v>45.1</v>
      </c>
      <c r="V16" s="123">
        <v>6.8</v>
      </c>
      <c r="W16" s="39"/>
      <c r="X16" s="141" t="s">
        <v>104</v>
      </c>
      <c r="Y16" s="141"/>
      <c r="Z16" s="141"/>
      <c r="AA16" s="39"/>
      <c r="AB16" s="141" t="s">
        <v>105</v>
      </c>
      <c r="AC16" s="141"/>
      <c r="AD16" s="141"/>
      <c r="AE16" s="141"/>
      <c r="AF16" s="2"/>
    </row>
    <row r="17" spans="1:32" x14ac:dyDescent="0.2">
      <c r="A17" s="26">
        <v>10</v>
      </c>
      <c r="B17" s="21">
        <v>3.7</v>
      </c>
      <c r="C17" s="21" t="s">
        <v>2</v>
      </c>
      <c r="D17" s="121">
        <v>15.3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119">
        <v>1012.7</v>
      </c>
      <c r="M17" s="119">
        <v>1023.8</v>
      </c>
      <c r="N17" s="127"/>
      <c r="O17" s="26">
        <v>10</v>
      </c>
      <c r="P17" s="124">
        <v>19</v>
      </c>
      <c r="Q17" s="27">
        <v>71</v>
      </c>
      <c r="R17" s="39"/>
      <c r="S17" s="26">
        <v>10</v>
      </c>
      <c r="T17" s="32" t="s">
        <v>99</v>
      </c>
      <c r="U17" s="31">
        <v>41.8</v>
      </c>
      <c r="V17" s="31">
        <v>6.6</v>
      </c>
      <c r="W17" s="39"/>
      <c r="X17" s="141" t="s">
        <v>103</v>
      </c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1.1000000000000001</v>
      </c>
      <c r="C18" s="21" t="s">
        <v>2</v>
      </c>
      <c r="D18" s="21">
        <v>9.8000000000000007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120">
        <v>1021.3</v>
      </c>
      <c r="M18" s="119">
        <v>1024.4000000000001</v>
      </c>
      <c r="N18" s="127"/>
      <c r="O18" s="26">
        <v>11</v>
      </c>
      <c r="P18" s="27">
        <v>48</v>
      </c>
      <c r="Q18" s="27">
        <v>84</v>
      </c>
      <c r="R18" s="39"/>
      <c r="S18" s="26">
        <v>11</v>
      </c>
      <c r="T18" s="32" t="s">
        <v>88</v>
      </c>
      <c r="U18" s="90">
        <v>9.6999999999999993</v>
      </c>
      <c r="V18" s="90">
        <v>0.3</v>
      </c>
      <c r="W18" s="39"/>
      <c r="X18" s="141"/>
      <c r="Y18" s="141"/>
      <c r="Z18" s="141"/>
      <c r="AA18" s="39"/>
      <c r="AB18" s="141" t="s">
        <v>108</v>
      </c>
      <c r="AC18" s="141"/>
      <c r="AD18" s="141"/>
      <c r="AE18" s="141"/>
      <c r="AF18" s="2"/>
    </row>
    <row r="19" spans="1:32" x14ac:dyDescent="0.2">
      <c r="A19" s="26">
        <v>12</v>
      </c>
      <c r="B19" s="21">
        <v>-0.2</v>
      </c>
      <c r="C19" s="21" t="s">
        <v>2</v>
      </c>
      <c r="D19" s="21">
        <v>10.1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119">
        <v>1023.2</v>
      </c>
      <c r="M19" s="119">
        <v>1027.3</v>
      </c>
      <c r="N19" s="127"/>
      <c r="O19" s="26">
        <v>12</v>
      </c>
      <c r="P19" s="27">
        <v>50</v>
      </c>
      <c r="Q19" s="27">
        <v>90</v>
      </c>
      <c r="R19" s="39"/>
      <c r="S19" s="26">
        <v>12</v>
      </c>
      <c r="T19" s="32" t="s">
        <v>64</v>
      </c>
      <c r="U19" s="90">
        <v>11.3</v>
      </c>
      <c r="V19" s="90">
        <v>0.5</v>
      </c>
      <c r="W19" s="39"/>
      <c r="X19" s="141" t="s">
        <v>102</v>
      </c>
      <c r="Y19" s="141"/>
      <c r="Z19" s="141"/>
      <c r="AA19" s="39"/>
      <c r="AB19" s="141" t="s">
        <v>106</v>
      </c>
      <c r="AC19" s="141"/>
      <c r="AD19" s="141"/>
      <c r="AE19" s="141"/>
      <c r="AF19" s="2"/>
    </row>
    <row r="20" spans="1:32" x14ac:dyDescent="0.2">
      <c r="A20" s="26">
        <v>13</v>
      </c>
      <c r="B20" s="21">
        <v>0</v>
      </c>
      <c r="C20" s="21" t="s">
        <v>2</v>
      </c>
      <c r="D20" s="21">
        <v>10.1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119">
        <v>1019.7</v>
      </c>
      <c r="M20" s="119">
        <v>1023.5</v>
      </c>
      <c r="N20" s="127"/>
      <c r="O20" s="26">
        <v>13</v>
      </c>
      <c r="P20" s="27">
        <v>58</v>
      </c>
      <c r="Q20" s="27">
        <v>92</v>
      </c>
      <c r="R20" s="33"/>
      <c r="S20" s="26">
        <v>13</v>
      </c>
      <c r="T20" s="32" t="s">
        <v>54</v>
      </c>
      <c r="U20" s="90">
        <v>14.5</v>
      </c>
      <c r="V20" s="90">
        <v>0.6</v>
      </c>
      <c r="W20" s="39"/>
      <c r="X20" s="141" t="s">
        <v>102</v>
      </c>
      <c r="Y20" s="141"/>
      <c r="Z20" s="141"/>
      <c r="AA20" s="39"/>
      <c r="AB20" s="141" t="s">
        <v>107</v>
      </c>
      <c r="AC20" s="141"/>
      <c r="AD20" s="141"/>
      <c r="AE20" s="141"/>
      <c r="AF20" s="2"/>
    </row>
    <row r="21" spans="1:32" x14ac:dyDescent="0.2">
      <c r="A21" s="26">
        <v>14</v>
      </c>
      <c r="B21" s="21">
        <v>-0.9</v>
      </c>
      <c r="C21" s="21" t="s">
        <v>2</v>
      </c>
      <c r="D21" s="21">
        <v>10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119">
        <v>1023.1</v>
      </c>
      <c r="M21" s="119">
        <v>1025.9000000000001</v>
      </c>
      <c r="N21" s="127"/>
      <c r="O21" s="26">
        <v>14</v>
      </c>
      <c r="P21" s="27">
        <v>63</v>
      </c>
      <c r="Q21" s="27">
        <v>92</v>
      </c>
      <c r="R21" s="39"/>
      <c r="S21" s="26">
        <v>14</v>
      </c>
      <c r="T21" s="32" t="s">
        <v>64</v>
      </c>
      <c r="U21" s="90">
        <v>14.5</v>
      </c>
      <c r="V21" s="90">
        <v>1.4</v>
      </c>
      <c r="W21" s="39"/>
      <c r="X21" s="141" t="s">
        <v>102</v>
      </c>
      <c r="Y21" s="141"/>
      <c r="Z21" s="141"/>
      <c r="AA21" s="39"/>
      <c r="AB21" s="141" t="s">
        <v>106</v>
      </c>
      <c r="AC21" s="141"/>
      <c r="AD21" s="141"/>
      <c r="AE21" s="141"/>
      <c r="AF21" s="2"/>
    </row>
    <row r="22" spans="1:32" x14ac:dyDescent="0.2">
      <c r="A22" s="26">
        <v>15</v>
      </c>
      <c r="B22" s="21">
        <v>1</v>
      </c>
      <c r="C22" s="21" t="s">
        <v>2</v>
      </c>
      <c r="D22" s="21">
        <v>8.8000000000000007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119">
        <v>1010.1</v>
      </c>
      <c r="M22" s="119">
        <v>1023.5</v>
      </c>
      <c r="N22" s="127"/>
      <c r="O22" s="26">
        <v>15</v>
      </c>
      <c r="P22" s="27">
        <v>76</v>
      </c>
      <c r="Q22" s="27">
        <v>94</v>
      </c>
      <c r="R22" s="39"/>
      <c r="S22" s="26">
        <v>15</v>
      </c>
      <c r="T22" s="32" t="s">
        <v>64</v>
      </c>
      <c r="U22" s="90">
        <v>14.5</v>
      </c>
      <c r="V22" s="90">
        <v>0.6</v>
      </c>
      <c r="W22" s="39"/>
      <c r="X22" s="141"/>
      <c r="Y22" s="141"/>
      <c r="Z22" s="141"/>
      <c r="AA22" s="39"/>
      <c r="AB22" s="141" t="s">
        <v>108</v>
      </c>
      <c r="AC22" s="141"/>
      <c r="AD22" s="141"/>
      <c r="AE22" s="141"/>
      <c r="AF22" s="2"/>
    </row>
    <row r="23" spans="1:32" x14ac:dyDescent="0.2">
      <c r="A23" s="26">
        <v>16</v>
      </c>
      <c r="B23" s="21">
        <v>-1</v>
      </c>
      <c r="C23" s="21" t="s">
        <v>2</v>
      </c>
      <c r="D23" s="21">
        <v>5.3</v>
      </c>
      <c r="E23" s="21" t="s">
        <v>2</v>
      </c>
      <c r="F23" s="39"/>
      <c r="G23" s="23" t="s">
        <v>109</v>
      </c>
      <c r="H23" s="21">
        <v>0.254</v>
      </c>
      <c r="I23" s="21"/>
      <c r="J23" s="39"/>
      <c r="K23" s="26">
        <v>16</v>
      </c>
      <c r="L23" s="119">
        <v>996</v>
      </c>
      <c r="M23" s="119">
        <v>1010.1</v>
      </c>
      <c r="N23" s="127"/>
      <c r="O23" s="26">
        <v>16</v>
      </c>
      <c r="P23" s="27">
        <v>82</v>
      </c>
      <c r="Q23" s="27">
        <v>98</v>
      </c>
      <c r="R23" s="39"/>
      <c r="S23" s="26">
        <v>16</v>
      </c>
      <c r="T23" s="32" t="s">
        <v>54</v>
      </c>
      <c r="U23" s="31">
        <v>24.1</v>
      </c>
      <c r="V23" s="31">
        <v>2.4</v>
      </c>
      <c r="W23" s="39"/>
      <c r="X23" s="141" t="s">
        <v>111</v>
      </c>
      <c r="Y23" s="141"/>
      <c r="Z23" s="141"/>
      <c r="AA23" s="39"/>
      <c r="AB23" s="141" t="s">
        <v>110</v>
      </c>
      <c r="AC23" s="141"/>
      <c r="AD23" s="141"/>
      <c r="AE23" s="141"/>
      <c r="AF23" s="2"/>
    </row>
    <row r="24" spans="1:32" x14ac:dyDescent="0.2">
      <c r="A24" s="26">
        <v>17</v>
      </c>
      <c r="B24" s="21">
        <v>0.2</v>
      </c>
      <c r="C24" s="21" t="s">
        <v>2</v>
      </c>
      <c r="D24" s="21">
        <v>5.9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138">
        <v>989.7</v>
      </c>
      <c r="M24" s="119">
        <v>996.3</v>
      </c>
      <c r="N24" s="127"/>
      <c r="O24" s="26">
        <v>17</v>
      </c>
      <c r="P24" s="27">
        <v>76</v>
      </c>
      <c r="Q24" s="27">
        <v>95</v>
      </c>
      <c r="R24" s="39"/>
      <c r="S24" s="26">
        <v>17</v>
      </c>
      <c r="T24" s="32" t="s">
        <v>54</v>
      </c>
      <c r="U24" s="90">
        <v>12.9</v>
      </c>
      <c r="V24" s="90">
        <v>1.8</v>
      </c>
      <c r="W24" s="39"/>
      <c r="X24" s="141"/>
      <c r="Y24" s="141"/>
      <c r="Z24" s="141"/>
      <c r="AA24" s="39"/>
      <c r="AB24" s="141" t="s">
        <v>112</v>
      </c>
      <c r="AC24" s="141"/>
      <c r="AD24" s="141"/>
      <c r="AE24" s="141"/>
      <c r="AF24" s="2"/>
    </row>
    <row r="25" spans="1:32" x14ac:dyDescent="0.2">
      <c r="A25" s="26">
        <v>18</v>
      </c>
      <c r="B25" s="21">
        <v>-0.4</v>
      </c>
      <c r="C25" s="21" t="s">
        <v>2</v>
      </c>
      <c r="D25" s="130">
        <v>3.6</v>
      </c>
      <c r="E25" s="21" t="s">
        <v>2</v>
      </c>
      <c r="F25" s="39"/>
      <c r="G25" s="23"/>
      <c r="H25" s="21">
        <v>0</v>
      </c>
      <c r="I25" s="31"/>
      <c r="J25" s="39"/>
      <c r="K25" s="26">
        <v>18</v>
      </c>
      <c r="L25" s="119">
        <v>990.8</v>
      </c>
      <c r="M25" s="119">
        <v>1002.4</v>
      </c>
      <c r="N25" s="127"/>
      <c r="O25" s="26">
        <v>18</v>
      </c>
      <c r="P25" s="27">
        <v>88</v>
      </c>
      <c r="Q25" s="27">
        <v>98</v>
      </c>
      <c r="R25" s="39"/>
      <c r="S25" s="26">
        <v>18</v>
      </c>
      <c r="T25" s="32" t="s">
        <v>88</v>
      </c>
      <c r="U25" s="90">
        <v>12.9</v>
      </c>
      <c r="V25" s="90">
        <v>2.4</v>
      </c>
      <c r="W25" s="39"/>
      <c r="X25" s="141" t="s">
        <v>113</v>
      </c>
      <c r="Y25" s="141"/>
      <c r="Z25" s="141"/>
      <c r="AA25" s="39"/>
      <c r="AB25" s="141" t="s">
        <v>114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-1.4</v>
      </c>
      <c r="C26" s="21" t="s">
        <v>2</v>
      </c>
      <c r="D26" s="21">
        <v>7.9</v>
      </c>
      <c r="E26" s="21" t="s">
        <v>2</v>
      </c>
      <c r="F26" s="39"/>
      <c r="G26" s="23"/>
      <c r="H26" s="21">
        <v>0</v>
      </c>
      <c r="I26" s="134"/>
      <c r="J26" s="39"/>
      <c r="K26" s="26">
        <v>19</v>
      </c>
      <c r="L26" s="119">
        <v>1002.2</v>
      </c>
      <c r="M26" s="119">
        <v>1009.5</v>
      </c>
      <c r="N26" s="127"/>
      <c r="O26" s="26">
        <v>19</v>
      </c>
      <c r="P26" s="27">
        <v>50</v>
      </c>
      <c r="Q26" s="27">
        <v>97</v>
      </c>
      <c r="R26" s="39"/>
      <c r="S26" s="26">
        <v>19</v>
      </c>
      <c r="T26" s="32" t="s">
        <v>88</v>
      </c>
      <c r="U26" s="90">
        <v>22.5</v>
      </c>
      <c r="V26" s="90">
        <v>3.4</v>
      </c>
      <c r="W26" s="39"/>
      <c r="X26" s="141" t="s">
        <v>119</v>
      </c>
      <c r="Y26" s="141"/>
      <c r="Z26" s="141"/>
      <c r="AA26" s="39"/>
      <c r="AB26" s="141" t="s">
        <v>108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-4.0999999999999996</v>
      </c>
      <c r="C27" s="21" t="s">
        <v>2</v>
      </c>
      <c r="D27" s="21">
        <v>6.8</v>
      </c>
      <c r="E27" s="21" t="s">
        <v>2</v>
      </c>
      <c r="F27" s="39"/>
      <c r="G27" s="23"/>
      <c r="H27" s="21">
        <v>0</v>
      </c>
      <c r="I27" s="121"/>
      <c r="J27" s="39"/>
      <c r="K27" s="26">
        <v>20</v>
      </c>
      <c r="L27" s="119">
        <v>1009.4</v>
      </c>
      <c r="M27" s="119">
        <v>1016.3</v>
      </c>
      <c r="N27" s="127"/>
      <c r="O27" s="26">
        <v>20</v>
      </c>
      <c r="P27" s="27">
        <v>38</v>
      </c>
      <c r="Q27" s="75">
        <v>95</v>
      </c>
      <c r="R27" s="39"/>
      <c r="S27" s="26">
        <v>20</v>
      </c>
      <c r="T27" s="32" t="s">
        <v>88</v>
      </c>
      <c r="U27" s="90">
        <v>11.3</v>
      </c>
      <c r="V27" s="90">
        <v>1.6</v>
      </c>
      <c r="W27" s="39"/>
      <c r="X27" s="141" t="s">
        <v>102</v>
      </c>
      <c r="Y27" s="141"/>
      <c r="Z27" s="141"/>
      <c r="AA27" s="39"/>
      <c r="AB27" s="141" t="s">
        <v>106</v>
      </c>
      <c r="AC27" s="141"/>
      <c r="AD27" s="141"/>
      <c r="AE27" s="141"/>
      <c r="AF27" s="34"/>
    </row>
    <row r="28" spans="1:32" x14ac:dyDescent="0.2">
      <c r="A28" s="26">
        <v>21</v>
      </c>
      <c r="B28" s="128">
        <v>-5.0999999999999996</v>
      </c>
      <c r="C28" s="21" t="s">
        <v>2</v>
      </c>
      <c r="D28" s="21">
        <v>9.1999999999999993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119">
        <v>1013.7</v>
      </c>
      <c r="M28" s="119">
        <v>1016.6</v>
      </c>
      <c r="N28" s="127"/>
      <c r="O28" s="26">
        <v>21</v>
      </c>
      <c r="P28" s="27">
        <v>24</v>
      </c>
      <c r="Q28" s="27">
        <v>88</v>
      </c>
      <c r="R28" s="39"/>
      <c r="S28" s="26">
        <v>21</v>
      </c>
      <c r="T28" s="32" t="s">
        <v>88</v>
      </c>
      <c r="U28" s="90">
        <v>12.9</v>
      </c>
      <c r="V28" s="90">
        <v>1.3</v>
      </c>
      <c r="W28" s="39"/>
      <c r="X28" s="141" t="s">
        <v>102</v>
      </c>
      <c r="Y28" s="141"/>
      <c r="Z28" s="141"/>
      <c r="AA28" s="39"/>
      <c r="AB28" s="141" t="s">
        <v>106</v>
      </c>
      <c r="AC28" s="141"/>
      <c r="AD28" s="141"/>
      <c r="AE28" s="141"/>
      <c r="AF28" s="2"/>
    </row>
    <row r="29" spans="1:32" x14ac:dyDescent="0.2">
      <c r="A29" s="26">
        <v>22</v>
      </c>
      <c r="B29" s="21">
        <v>-2</v>
      </c>
      <c r="C29" s="21" t="s">
        <v>2</v>
      </c>
      <c r="D29" s="21">
        <v>7.2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119">
        <v>1016.4</v>
      </c>
      <c r="M29" s="119">
        <v>1023.5</v>
      </c>
      <c r="N29" s="127"/>
      <c r="O29" s="26">
        <v>22</v>
      </c>
      <c r="P29" s="27">
        <v>39</v>
      </c>
      <c r="Q29" s="27">
        <v>79</v>
      </c>
      <c r="R29" s="39"/>
      <c r="S29" s="26">
        <v>22</v>
      </c>
      <c r="T29" s="32" t="s">
        <v>54</v>
      </c>
      <c r="U29" s="90">
        <v>16.100000000000001</v>
      </c>
      <c r="V29" s="90">
        <v>1</v>
      </c>
      <c r="W29" s="39"/>
      <c r="X29" s="141" t="s">
        <v>118</v>
      </c>
      <c r="Y29" s="141"/>
      <c r="Z29" s="141"/>
      <c r="AA29" s="39"/>
      <c r="AB29" s="141" t="s">
        <v>108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-1.3</v>
      </c>
      <c r="C30" s="21" t="s">
        <v>2</v>
      </c>
      <c r="D30" s="21">
        <v>5.4</v>
      </c>
      <c r="E30" s="21" t="s">
        <v>2</v>
      </c>
      <c r="F30" s="39"/>
      <c r="G30" s="23" t="s">
        <v>116</v>
      </c>
      <c r="H30" s="121">
        <v>1.778</v>
      </c>
      <c r="I30" s="21">
        <v>1</v>
      </c>
      <c r="J30" s="39"/>
      <c r="K30" s="26">
        <v>23</v>
      </c>
      <c r="L30" s="119">
        <v>1019.8</v>
      </c>
      <c r="M30" s="119">
        <v>1028.5999999999999</v>
      </c>
      <c r="N30" s="127"/>
      <c r="O30" s="26">
        <v>23</v>
      </c>
      <c r="P30" s="27">
        <v>63</v>
      </c>
      <c r="Q30" s="32">
        <v>93</v>
      </c>
      <c r="R30" s="39"/>
      <c r="S30" s="26">
        <v>23</v>
      </c>
      <c r="T30" s="32" t="s">
        <v>62</v>
      </c>
      <c r="U30" s="90">
        <v>22.5</v>
      </c>
      <c r="V30" s="90">
        <v>1.6</v>
      </c>
      <c r="W30" s="39"/>
      <c r="X30" s="141"/>
      <c r="Y30" s="141"/>
      <c r="Z30" s="141"/>
      <c r="AA30" s="39"/>
      <c r="AB30" s="141" t="s">
        <v>92</v>
      </c>
      <c r="AC30" s="141"/>
      <c r="AD30" s="141"/>
      <c r="AE30" s="141"/>
      <c r="AF30" s="2"/>
    </row>
    <row r="31" spans="1:32" x14ac:dyDescent="0.2">
      <c r="A31" s="26">
        <v>24</v>
      </c>
      <c r="B31" s="21">
        <v>2.2999999999999998</v>
      </c>
      <c r="C31" s="21" t="s">
        <v>2</v>
      </c>
      <c r="D31" s="21">
        <v>9.6</v>
      </c>
      <c r="E31" s="21" t="s">
        <v>2</v>
      </c>
      <c r="F31" s="39"/>
      <c r="G31" s="23" t="s">
        <v>115</v>
      </c>
      <c r="H31" s="21">
        <v>1.016</v>
      </c>
      <c r="I31" s="121">
        <v>1.3</v>
      </c>
      <c r="J31" s="39"/>
      <c r="K31" s="26">
        <v>24</v>
      </c>
      <c r="L31" s="119">
        <v>1028.3</v>
      </c>
      <c r="M31" s="119">
        <v>1033.2</v>
      </c>
      <c r="N31" s="127"/>
      <c r="O31" s="26">
        <v>24</v>
      </c>
      <c r="P31" s="27">
        <v>70</v>
      </c>
      <c r="Q31" s="27">
        <v>93</v>
      </c>
      <c r="R31" s="39"/>
      <c r="S31" s="26">
        <v>24</v>
      </c>
      <c r="T31" s="32" t="s">
        <v>62</v>
      </c>
      <c r="U31" s="90">
        <v>24.1</v>
      </c>
      <c r="V31" s="90">
        <v>3.7</v>
      </c>
      <c r="W31" s="39"/>
      <c r="X31" s="141"/>
      <c r="Y31" s="141"/>
      <c r="Z31" s="141"/>
      <c r="AA31" s="39"/>
      <c r="AB31" s="141" t="s">
        <v>117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1.8</v>
      </c>
      <c r="C32" s="21" t="s">
        <v>2</v>
      </c>
      <c r="D32" s="21">
        <v>10.1</v>
      </c>
      <c r="E32" s="21" t="s">
        <v>2</v>
      </c>
      <c r="F32" s="39"/>
      <c r="G32" s="23" t="s">
        <v>115</v>
      </c>
      <c r="H32" s="21">
        <v>0.254</v>
      </c>
      <c r="I32" s="21"/>
      <c r="J32" s="39"/>
      <c r="K32" s="26">
        <v>25</v>
      </c>
      <c r="L32" s="119">
        <v>1022.2</v>
      </c>
      <c r="M32" s="119">
        <v>1031.3</v>
      </c>
      <c r="N32" s="127"/>
      <c r="O32" s="26">
        <v>25</v>
      </c>
      <c r="P32" s="27">
        <v>68</v>
      </c>
      <c r="Q32" s="27">
        <v>94</v>
      </c>
      <c r="R32" s="39"/>
      <c r="S32" s="26">
        <v>25</v>
      </c>
      <c r="T32" s="32" t="s">
        <v>88</v>
      </c>
      <c r="U32" s="90">
        <v>16.100000000000001</v>
      </c>
      <c r="V32" s="90">
        <v>1</v>
      </c>
      <c r="W32" s="39"/>
      <c r="X32" s="141"/>
      <c r="Y32" s="141"/>
      <c r="Z32" s="141"/>
      <c r="AA32" s="39"/>
      <c r="AB32" s="141" t="s">
        <v>120</v>
      </c>
      <c r="AC32" s="141"/>
      <c r="AD32" s="141"/>
      <c r="AE32" s="141"/>
      <c r="AF32" s="2"/>
    </row>
    <row r="33" spans="1:32" x14ac:dyDescent="0.2">
      <c r="A33" s="26">
        <v>26</v>
      </c>
      <c r="B33" s="21">
        <v>0.3</v>
      </c>
      <c r="C33" s="21" t="s">
        <v>2</v>
      </c>
      <c r="D33" s="21">
        <v>9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119">
        <v>1014.3</v>
      </c>
      <c r="M33" s="119">
        <v>1022.2</v>
      </c>
      <c r="N33" s="127"/>
      <c r="O33" s="26">
        <v>26</v>
      </c>
      <c r="P33" s="27">
        <v>61</v>
      </c>
      <c r="Q33" s="27">
        <v>95</v>
      </c>
      <c r="R33" s="39"/>
      <c r="S33" s="26">
        <v>26</v>
      </c>
      <c r="T33" s="32" t="s">
        <v>64</v>
      </c>
      <c r="U33" s="90">
        <v>11.3</v>
      </c>
      <c r="V33" s="90">
        <v>0.6</v>
      </c>
      <c r="W33" s="39"/>
      <c r="X33" s="141" t="s">
        <v>102</v>
      </c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0.8</v>
      </c>
      <c r="C34" s="21" t="s">
        <v>2</v>
      </c>
      <c r="D34" s="21">
        <v>4.9000000000000004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119">
        <v>1014.3</v>
      </c>
      <c r="M34" s="119">
        <v>1018.8</v>
      </c>
      <c r="N34" s="127"/>
      <c r="O34" s="26">
        <v>27</v>
      </c>
      <c r="P34" s="27">
        <v>75</v>
      </c>
      <c r="Q34" s="27">
        <v>93</v>
      </c>
      <c r="R34" s="39"/>
      <c r="S34" s="26">
        <v>27</v>
      </c>
      <c r="T34" s="32" t="s">
        <v>89</v>
      </c>
      <c r="U34" s="90">
        <v>8</v>
      </c>
      <c r="V34" s="90">
        <v>0.2</v>
      </c>
      <c r="W34" s="39"/>
      <c r="X34" s="141"/>
      <c r="Y34" s="141"/>
      <c r="Z34" s="141"/>
      <c r="AA34" s="39"/>
      <c r="AB34" s="141" t="s">
        <v>92</v>
      </c>
      <c r="AC34" s="141"/>
      <c r="AD34" s="141"/>
      <c r="AE34" s="141"/>
      <c r="AF34" s="2"/>
    </row>
    <row r="35" spans="1:32" x14ac:dyDescent="0.2">
      <c r="A35" s="26">
        <v>28</v>
      </c>
      <c r="B35" s="21">
        <v>-0.2</v>
      </c>
      <c r="C35" s="21" t="s">
        <v>2</v>
      </c>
      <c r="D35" s="21">
        <v>8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119">
        <v>1018.7</v>
      </c>
      <c r="M35" s="119">
        <v>1025.8</v>
      </c>
      <c r="N35" s="127"/>
      <c r="O35" s="26">
        <v>28</v>
      </c>
      <c r="P35" s="27">
        <v>56</v>
      </c>
      <c r="Q35" s="27">
        <v>93</v>
      </c>
      <c r="R35" s="39"/>
      <c r="S35" s="26">
        <v>28</v>
      </c>
      <c r="T35" s="32" t="s">
        <v>54</v>
      </c>
      <c r="U35" s="90">
        <v>12.9</v>
      </c>
      <c r="V35" s="90">
        <v>1.1000000000000001</v>
      </c>
      <c r="W35" s="39"/>
      <c r="X35" s="141" t="s">
        <v>102</v>
      </c>
      <c r="Y35" s="141"/>
      <c r="Z35" s="141"/>
      <c r="AA35" s="39"/>
      <c r="AB35" s="141" t="s">
        <v>106</v>
      </c>
      <c r="AC35" s="141"/>
      <c r="AD35" s="141"/>
      <c r="AE35" s="141"/>
      <c r="AF35" s="2"/>
    </row>
    <row r="36" spans="1:32" x14ac:dyDescent="0.2">
      <c r="A36" s="26">
        <v>29</v>
      </c>
      <c r="B36" s="21">
        <v>-3</v>
      </c>
      <c r="C36" s="21" t="s">
        <v>2</v>
      </c>
      <c r="D36" s="21">
        <v>7.7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119">
        <v>1025.7</v>
      </c>
      <c r="M36" s="119">
        <v>1030</v>
      </c>
      <c r="N36" s="127"/>
      <c r="O36" s="26">
        <v>29</v>
      </c>
      <c r="P36" s="27">
        <v>56</v>
      </c>
      <c r="Q36" s="27">
        <v>93</v>
      </c>
      <c r="R36" s="39"/>
      <c r="S36" s="26">
        <v>29</v>
      </c>
      <c r="T36" s="32" t="s">
        <v>54</v>
      </c>
      <c r="U36" s="90">
        <v>12.9</v>
      </c>
      <c r="V36" s="90">
        <v>0.8</v>
      </c>
      <c r="W36" s="39"/>
      <c r="X36" s="141" t="s">
        <v>102</v>
      </c>
      <c r="Y36" s="141"/>
      <c r="Z36" s="141"/>
      <c r="AA36" s="39"/>
      <c r="AB36" s="141" t="s">
        <v>106</v>
      </c>
      <c r="AC36" s="141"/>
      <c r="AD36" s="141"/>
      <c r="AE36" s="141"/>
      <c r="AF36" s="2"/>
    </row>
    <row r="37" spans="1:32" x14ac:dyDescent="0.2">
      <c r="A37" s="26">
        <v>30</v>
      </c>
      <c r="B37" s="21">
        <v>-2.9</v>
      </c>
      <c r="C37" s="21" t="s">
        <v>2</v>
      </c>
      <c r="D37" s="21">
        <v>10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119">
        <v>1018</v>
      </c>
      <c r="M37" s="119">
        <v>1026.3</v>
      </c>
      <c r="N37" s="127"/>
      <c r="O37" s="26">
        <v>30</v>
      </c>
      <c r="P37" s="27">
        <v>52</v>
      </c>
      <c r="Q37" s="27">
        <v>92</v>
      </c>
      <c r="R37" s="39"/>
      <c r="S37" s="26">
        <v>30</v>
      </c>
      <c r="T37" s="32" t="s">
        <v>64</v>
      </c>
      <c r="U37" s="90">
        <v>11.3</v>
      </c>
      <c r="V37" s="90">
        <v>0.5</v>
      </c>
      <c r="W37" s="39"/>
      <c r="X37" s="141" t="s">
        <v>102</v>
      </c>
      <c r="Y37" s="141"/>
      <c r="Z37" s="141"/>
      <c r="AA37" s="39"/>
      <c r="AB37" s="141" t="s">
        <v>106</v>
      </c>
      <c r="AC37" s="141"/>
      <c r="AD37" s="141"/>
      <c r="AE37" s="141"/>
      <c r="AF37" s="2"/>
    </row>
    <row r="38" spans="1:32" x14ac:dyDescent="0.2">
      <c r="A38" s="35">
        <v>31</v>
      </c>
      <c r="B38" s="21">
        <v>-2</v>
      </c>
      <c r="C38" s="21" t="s">
        <v>2</v>
      </c>
      <c r="D38" s="21">
        <v>12.1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119">
        <v>1020.5</v>
      </c>
      <c r="M38" s="119">
        <v>1027.3</v>
      </c>
      <c r="N38" s="127"/>
      <c r="O38" s="35">
        <v>31</v>
      </c>
      <c r="P38" s="27">
        <v>46</v>
      </c>
      <c r="Q38" s="27">
        <v>92</v>
      </c>
      <c r="R38" s="39"/>
      <c r="S38" s="35">
        <v>31</v>
      </c>
      <c r="T38" s="32" t="s">
        <v>64</v>
      </c>
      <c r="U38" s="90">
        <v>9.6999999999999993</v>
      </c>
      <c r="V38" s="90">
        <v>0.5</v>
      </c>
      <c r="W38" s="39"/>
      <c r="X38" s="141" t="s">
        <v>102</v>
      </c>
      <c r="Y38" s="141"/>
      <c r="Z38" s="141"/>
      <c r="AA38" s="39"/>
      <c r="AB38" s="141"/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0.85483870967741915</v>
      </c>
      <c r="C40" s="41" t="s">
        <v>2</v>
      </c>
      <c r="D40" s="41">
        <f>AVERAGE(D8:D38)</f>
        <v>8.925806451612905</v>
      </c>
      <c r="E40" s="42" t="s">
        <v>2</v>
      </c>
      <c r="F40" s="2"/>
      <c r="G40" s="43" t="s">
        <v>5</v>
      </c>
      <c r="H40" s="44">
        <f>SUM(H8:H38)</f>
        <v>6.35</v>
      </c>
      <c r="I40" s="107" t="s">
        <v>61</v>
      </c>
      <c r="J40" s="2"/>
      <c r="K40" s="40" t="s">
        <v>3</v>
      </c>
      <c r="L40" s="97">
        <f>AVERAGE(L8:L38)</f>
        <v>1016.8225806451616</v>
      </c>
      <c r="M40" s="98">
        <f>AVERAGE(M8:M38)</f>
        <v>1023.4258064516127</v>
      </c>
      <c r="N40" s="2"/>
      <c r="O40" s="40" t="s">
        <v>3</v>
      </c>
      <c r="P40" s="110">
        <f>AVERAGE(P8:P38)</f>
        <v>64.451612903225808</v>
      </c>
      <c r="Q40" s="111">
        <f>AVERAGE(Q8:Q38)</f>
        <v>93.225806451612897</v>
      </c>
      <c r="R40" s="2"/>
      <c r="S40" s="80" t="s">
        <v>11</v>
      </c>
      <c r="T40" s="80" t="s">
        <v>64</v>
      </c>
      <c r="U40" s="91">
        <f>MAXA(U8:U38)</f>
        <v>45.1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4.2903225806451619</v>
      </c>
      <c r="C41" s="150"/>
      <c r="D41" s="150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1020.1241935483873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78.838709677419359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-5.0999999999999996</v>
      </c>
      <c r="C42" s="52" t="s">
        <v>2</v>
      </c>
      <c r="D42" s="52">
        <f>MAXA(D8:D38)</f>
        <v>15.3</v>
      </c>
      <c r="E42" s="53" t="s">
        <v>2</v>
      </c>
      <c r="F42" s="2"/>
      <c r="G42" s="43" t="s">
        <v>6</v>
      </c>
      <c r="H42" s="44">
        <f>MAXA(H8:H38)</f>
        <v>1.778</v>
      </c>
      <c r="I42" s="91">
        <f>MAXA(I8:I38)</f>
        <v>1.3</v>
      </c>
      <c r="J42" s="2"/>
      <c r="K42" s="51" t="s">
        <v>4</v>
      </c>
      <c r="L42" s="99">
        <f>MINA(L8:L38)</f>
        <v>989.7</v>
      </c>
      <c r="M42" s="99">
        <f>MAXA(M8:M38)</f>
        <v>1035.0999999999999</v>
      </c>
      <c r="N42" s="2"/>
      <c r="O42" s="51" t="s">
        <v>4</v>
      </c>
      <c r="P42" s="89">
        <f>MINA(P8:P38)</f>
        <v>19</v>
      </c>
      <c r="Q42" s="89">
        <f>MAXA(Q8:Q38)</f>
        <v>100</v>
      </c>
      <c r="R42" s="54"/>
      <c r="S42" s="168" t="s">
        <v>50</v>
      </c>
      <c r="T42" s="169"/>
      <c r="U42" s="96">
        <f>AVERAGE(U8:U38)</f>
        <v>15.477419354838711</v>
      </c>
      <c r="V42" s="96">
        <f>AVERAGE(V8:V38)</f>
        <v>1.5677419354838711</v>
      </c>
      <c r="W42" s="2"/>
      <c r="X42" s="100">
        <f>SUM(H8:H17)</f>
        <v>3.048</v>
      </c>
      <c r="Y42" s="100">
        <f>SUM(H18:H27)</f>
        <v>0.254</v>
      </c>
      <c r="Z42" s="100">
        <f>SUM(H28:H38)</f>
        <v>3.048</v>
      </c>
      <c r="AA42" s="2"/>
      <c r="AB42" s="74" t="s">
        <v>43</v>
      </c>
      <c r="AC42" s="100">
        <f>AVERAGE(B8:B17)</f>
        <v>4.3499999999999996</v>
      </c>
      <c r="AD42" s="100">
        <f>AVERAGE(D8:D17)</f>
        <v>10.52</v>
      </c>
      <c r="AE42" s="100">
        <f>AVERAGE(B49:B58)</f>
        <v>7.3599999999999994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v>0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-0.56999999999999995</v>
      </c>
      <c r="AD43" s="100">
        <f>AVERAGE(D18:D27)</f>
        <v>7.83</v>
      </c>
      <c r="AE43" s="100">
        <f>AVERAGE(B59:B68)</f>
        <v>2.7199999999999998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6.35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-1.0272727272727273</v>
      </c>
      <c r="AD44" s="100">
        <f>AVERAGE(D28:D38)</f>
        <v>8.4727272727272709</v>
      </c>
      <c r="AE44" s="100">
        <f>AVERAGE(B69:B79)</f>
        <v>2.9272727272727277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6.35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5.5</v>
      </c>
      <c r="C49" s="64" t="s">
        <v>2</v>
      </c>
      <c r="L49" s="62"/>
    </row>
    <row r="50" spans="1:20" x14ac:dyDescent="0.2">
      <c r="A50" s="26">
        <v>2</v>
      </c>
      <c r="B50" s="65">
        <v>8.3000000000000007</v>
      </c>
      <c r="C50" s="66" t="s">
        <v>2</v>
      </c>
    </row>
    <row r="51" spans="1:20" x14ac:dyDescent="0.2">
      <c r="A51" s="26">
        <v>3</v>
      </c>
      <c r="B51" s="65">
        <v>9.3000000000000007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9.1999999999999993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6.6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5.0999999999999996</v>
      </c>
      <c r="C54" s="66" t="s">
        <v>2</v>
      </c>
    </row>
    <row r="55" spans="1:20" x14ac:dyDescent="0.2">
      <c r="A55" s="26">
        <v>7</v>
      </c>
      <c r="B55" s="114">
        <v>5.8</v>
      </c>
      <c r="C55" s="66" t="s">
        <v>2</v>
      </c>
    </row>
    <row r="56" spans="1:20" x14ac:dyDescent="0.2">
      <c r="A56" s="26">
        <v>8</v>
      </c>
      <c r="B56" s="65">
        <v>6.2</v>
      </c>
      <c r="C56" s="66" t="s">
        <v>2</v>
      </c>
    </row>
    <row r="57" spans="1:20" x14ac:dyDescent="0.2">
      <c r="A57" s="26">
        <v>9</v>
      </c>
      <c r="B57" s="65">
        <v>7.1</v>
      </c>
      <c r="C57" s="66" t="s">
        <v>2</v>
      </c>
    </row>
    <row r="58" spans="1:20" x14ac:dyDescent="0.2">
      <c r="A58" s="26">
        <v>10</v>
      </c>
      <c r="B58" s="65">
        <v>10.5</v>
      </c>
      <c r="C58" s="66" t="s">
        <v>2</v>
      </c>
    </row>
    <row r="59" spans="1:20" x14ac:dyDescent="0.2">
      <c r="A59" s="26">
        <v>11</v>
      </c>
      <c r="B59" s="65">
        <v>4.7</v>
      </c>
      <c r="C59" s="66" t="s">
        <v>2</v>
      </c>
    </row>
    <row r="60" spans="1:20" x14ac:dyDescent="0.2">
      <c r="A60" s="26">
        <v>12</v>
      </c>
      <c r="B60" s="65">
        <v>3.9</v>
      </c>
      <c r="C60" s="66" t="s">
        <v>2</v>
      </c>
    </row>
    <row r="61" spans="1:20" x14ac:dyDescent="0.2">
      <c r="A61" s="26">
        <v>13</v>
      </c>
      <c r="B61" s="65">
        <v>3.7</v>
      </c>
      <c r="C61" s="66" t="s">
        <v>2</v>
      </c>
    </row>
    <row r="62" spans="1:20" x14ac:dyDescent="0.2">
      <c r="A62" s="26">
        <v>14</v>
      </c>
      <c r="B62" s="65">
        <v>3.5</v>
      </c>
      <c r="C62" s="66" t="s">
        <v>2</v>
      </c>
    </row>
    <row r="63" spans="1:20" x14ac:dyDescent="0.2">
      <c r="A63" s="26">
        <v>15</v>
      </c>
      <c r="B63" s="65">
        <v>4.0999999999999996</v>
      </c>
      <c r="C63" s="66" t="s">
        <v>2</v>
      </c>
    </row>
    <row r="64" spans="1:20" x14ac:dyDescent="0.2">
      <c r="A64" s="26">
        <v>16</v>
      </c>
      <c r="B64" s="65">
        <v>1.6</v>
      </c>
      <c r="C64" s="66" t="s">
        <v>2</v>
      </c>
    </row>
    <row r="65" spans="1:3" x14ac:dyDescent="0.2">
      <c r="A65" s="26">
        <v>17</v>
      </c>
      <c r="B65" s="65">
        <v>2.5</v>
      </c>
      <c r="C65" s="66" t="s">
        <v>2</v>
      </c>
    </row>
    <row r="66" spans="1:3" x14ac:dyDescent="0.2">
      <c r="A66" s="26">
        <v>18</v>
      </c>
      <c r="B66" s="65">
        <v>0.7</v>
      </c>
      <c r="C66" s="66" t="s">
        <v>2</v>
      </c>
    </row>
    <row r="67" spans="1:3" x14ac:dyDescent="0.2">
      <c r="A67" s="26">
        <v>19</v>
      </c>
      <c r="B67" s="65">
        <v>1.9</v>
      </c>
      <c r="C67" s="66" t="s">
        <v>2</v>
      </c>
    </row>
    <row r="68" spans="1:3" x14ac:dyDescent="0.2">
      <c r="A68" s="26">
        <v>20</v>
      </c>
      <c r="B68" s="65">
        <v>0.6</v>
      </c>
      <c r="C68" s="66" t="s">
        <v>2</v>
      </c>
    </row>
    <row r="69" spans="1:3" x14ac:dyDescent="0.2">
      <c r="A69" s="26">
        <v>21</v>
      </c>
      <c r="B69" s="65">
        <v>0.9</v>
      </c>
      <c r="C69" s="66" t="s">
        <v>2</v>
      </c>
    </row>
    <row r="70" spans="1:3" x14ac:dyDescent="0.2">
      <c r="A70" s="26">
        <v>22</v>
      </c>
      <c r="B70" s="65">
        <v>1.9</v>
      </c>
      <c r="C70" s="66" t="s">
        <v>2</v>
      </c>
    </row>
    <row r="71" spans="1:3" x14ac:dyDescent="0.2">
      <c r="A71" s="26">
        <v>23</v>
      </c>
      <c r="B71" s="65">
        <v>1.9</v>
      </c>
      <c r="C71" s="66" t="s">
        <v>2</v>
      </c>
    </row>
    <row r="72" spans="1:3" x14ac:dyDescent="0.2">
      <c r="A72" s="26">
        <v>24</v>
      </c>
      <c r="B72" s="65">
        <v>5.9</v>
      </c>
      <c r="C72" s="66" t="s">
        <v>2</v>
      </c>
    </row>
    <row r="73" spans="1:3" x14ac:dyDescent="0.2">
      <c r="A73" s="26">
        <v>25</v>
      </c>
      <c r="B73" s="65">
        <v>4.7</v>
      </c>
      <c r="C73" s="66" t="s">
        <v>2</v>
      </c>
    </row>
    <row r="74" spans="1:3" x14ac:dyDescent="0.2">
      <c r="A74" s="26">
        <v>26</v>
      </c>
      <c r="B74" s="65">
        <v>3.4</v>
      </c>
      <c r="C74" s="66" t="s">
        <v>2</v>
      </c>
    </row>
    <row r="75" spans="1:3" x14ac:dyDescent="0.2">
      <c r="A75" s="26">
        <v>27</v>
      </c>
      <c r="B75" s="65">
        <v>2.2999999999999998</v>
      </c>
      <c r="C75" s="66" t="s">
        <v>2</v>
      </c>
    </row>
    <row r="76" spans="1:3" x14ac:dyDescent="0.2">
      <c r="A76" s="26">
        <v>28</v>
      </c>
      <c r="B76" s="65">
        <v>3.2</v>
      </c>
      <c r="C76" s="66" t="s">
        <v>2</v>
      </c>
    </row>
    <row r="77" spans="1:3" x14ac:dyDescent="0.2">
      <c r="A77" s="26">
        <v>29</v>
      </c>
      <c r="B77" s="65">
        <v>1.8</v>
      </c>
      <c r="C77" s="66" t="s">
        <v>2</v>
      </c>
    </row>
    <row r="78" spans="1:3" x14ac:dyDescent="0.2">
      <c r="A78" s="26">
        <v>30</v>
      </c>
      <c r="B78" s="65">
        <v>2.2000000000000002</v>
      </c>
      <c r="C78" s="66" t="s">
        <v>2</v>
      </c>
    </row>
    <row r="79" spans="1:3" x14ac:dyDescent="0.2">
      <c r="A79" s="35">
        <v>31</v>
      </c>
      <c r="B79" s="67">
        <v>4</v>
      </c>
      <c r="C79" s="68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O79"/>
  <sheetViews>
    <sheetView workbookViewId="0">
      <selection activeCell="AB36" sqref="AB36:AE36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84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85</v>
      </c>
      <c r="Y4" s="143"/>
      <c r="Z4" s="143"/>
      <c r="AA4" s="9"/>
      <c r="AB4" s="144" t="s">
        <v>85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15</v>
      </c>
      <c r="C8" s="21" t="s">
        <v>2</v>
      </c>
      <c r="D8" s="21">
        <v>28.1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1024.2</v>
      </c>
      <c r="M8" s="24">
        <v>1027.0999999999999</v>
      </c>
      <c r="N8" s="39"/>
      <c r="O8" s="20">
        <v>1</v>
      </c>
      <c r="P8" s="27">
        <v>57</v>
      </c>
      <c r="Q8" s="32">
        <v>95</v>
      </c>
      <c r="R8" s="39"/>
      <c r="S8" s="20">
        <v>1</v>
      </c>
      <c r="T8" s="32" t="s">
        <v>64</v>
      </c>
      <c r="U8" s="90">
        <v>11.3</v>
      </c>
      <c r="V8" s="90">
        <v>1</v>
      </c>
      <c r="W8" s="39"/>
      <c r="X8" s="141"/>
      <c r="Y8" s="141"/>
      <c r="Z8" s="141"/>
      <c r="AA8" s="39"/>
      <c r="AB8" s="141" t="s">
        <v>106</v>
      </c>
      <c r="AC8" s="141"/>
      <c r="AD8" s="141"/>
      <c r="AE8" s="141"/>
      <c r="AF8" s="2"/>
    </row>
    <row r="9" spans="1:119" x14ac:dyDescent="0.2">
      <c r="A9" s="26">
        <v>2</v>
      </c>
      <c r="B9" s="21">
        <v>18.100000000000001</v>
      </c>
      <c r="C9" s="21" t="s">
        <v>2</v>
      </c>
      <c r="D9" s="21">
        <v>27.3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1024.5999999999999</v>
      </c>
      <c r="M9" s="24">
        <v>1027.8</v>
      </c>
      <c r="N9" s="39"/>
      <c r="O9" s="26">
        <v>2</v>
      </c>
      <c r="P9" s="27">
        <v>54</v>
      </c>
      <c r="Q9" s="27">
        <v>91</v>
      </c>
      <c r="R9" s="39"/>
      <c r="S9" s="26">
        <v>2</v>
      </c>
      <c r="T9" s="32" t="s">
        <v>89</v>
      </c>
      <c r="U9" s="31">
        <v>14.5</v>
      </c>
      <c r="V9" s="31">
        <v>1</v>
      </c>
      <c r="W9" s="39"/>
      <c r="X9" s="141"/>
      <c r="Y9" s="141"/>
      <c r="Z9" s="141"/>
      <c r="AA9" s="39"/>
      <c r="AB9" s="141" t="s">
        <v>311</v>
      </c>
      <c r="AC9" s="141"/>
      <c r="AD9" s="141"/>
      <c r="AE9" s="141"/>
      <c r="AF9" s="2"/>
    </row>
    <row r="10" spans="1:119" x14ac:dyDescent="0.2">
      <c r="A10" s="26">
        <v>3</v>
      </c>
      <c r="B10" s="129">
        <v>18.600000000000001</v>
      </c>
      <c r="C10" s="21" t="s">
        <v>2</v>
      </c>
      <c r="D10" s="21">
        <v>27.8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1021</v>
      </c>
      <c r="M10" s="24">
        <v>1025.9000000000001</v>
      </c>
      <c r="N10" s="39"/>
      <c r="O10" s="26">
        <v>3</v>
      </c>
      <c r="P10" s="27">
        <v>56</v>
      </c>
      <c r="Q10" s="27">
        <v>92</v>
      </c>
      <c r="R10" s="39"/>
      <c r="S10" s="26">
        <v>3</v>
      </c>
      <c r="T10" s="32" t="s">
        <v>122</v>
      </c>
      <c r="U10" s="90">
        <v>14.5</v>
      </c>
      <c r="V10" s="90">
        <v>1.6</v>
      </c>
      <c r="W10" s="39"/>
      <c r="X10" s="141"/>
      <c r="Y10" s="141"/>
      <c r="Z10" s="141"/>
      <c r="AA10" s="39"/>
      <c r="AB10" s="141" t="s">
        <v>108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16.7</v>
      </c>
      <c r="C11" s="21" t="s">
        <v>2</v>
      </c>
      <c r="D11" s="21">
        <v>26.9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1022.2</v>
      </c>
      <c r="M11" s="24">
        <v>1025.9000000000001</v>
      </c>
      <c r="N11" s="39"/>
      <c r="O11" s="26">
        <v>4</v>
      </c>
      <c r="P11" s="27">
        <v>59</v>
      </c>
      <c r="Q11" s="27">
        <v>94</v>
      </c>
      <c r="R11" s="39"/>
      <c r="S11" s="26">
        <v>4</v>
      </c>
      <c r="T11" s="32" t="s">
        <v>88</v>
      </c>
      <c r="U11" s="90">
        <v>12.9</v>
      </c>
      <c r="V11" s="90">
        <v>1.3</v>
      </c>
      <c r="W11" s="39"/>
      <c r="X11" s="141"/>
      <c r="Y11" s="141"/>
      <c r="Z11" s="141"/>
      <c r="AA11" s="39"/>
      <c r="AB11" s="141" t="s">
        <v>312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18.2</v>
      </c>
      <c r="C12" s="21" t="s">
        <v>2</v>
      </c>
      <c r="D12" s="21">
        <v>25.4</v>
      </c>
      <c r="E12" s="21" t="s">
        <v>2</v>
      </c>
      <c r="F12" s="39"/>
      <c r="G12" s="23"/>
      <c r="H12" s="21">
        <v>0</v>
      </c>
      <c r="I12" s="121"/>
      <c r="J12" s="39"/>
      <c r="K12" s="26">
        <v>5</v>
      </c>
      <c r="L12" s="24">
        <v>1023.3</v>
      </c>
      <c r="M12" s="24">
        <v>1026.9000000000001</v>
      </c>
      <c r="N12" s="39"/>
      <c r="O12" s="26">
        <v>5</v>
      </c>
      <c r="P12" s="27">
        <v>64</v>
      </c>
      <c r="Q12" s="27">
        <v>92</v>
      </c>
      <c r="R12" s="39"/>
      <c r="S12" s="26">
        <v>5</v>
      </c>
      <c r="T12" s="32" t="s">
        <v>121</v>
      </c>
      <c r="U12" s="90">
        <v>19.3</v>
      </c>
      <c r="V12" s="90">
        <v>2.4</v>
      </c>
      <c r="W12" s="39"/>
      <c r="X12" s="141"/>
      <c r="Y12" s="141"/>
      <c r="Z12" s="141"/>
      <c r="AA12" s="39"/>
      <c r="AB12" s="141" t="s">
        <v>108</v>
      </c>
      <c r="AC12" s="141"/>
      <c r="AD12" s="141"/>
      <c r="AE12" s="141"/>
      <c r="AF12" s="2"/>
    </row>
    <row r="13" spans="1:119" x14ac:dyDescent="0.2">
      <c r="A13" s="26">
        <v>6</v>
      </c>
      <c r="B13" s="21">
        <v>17.5</v>
      </c>
      <c r="C13" s="21" t="s">
        <v>2</v>
      </c>
      <c r="D13" s="21">
        <v>25.3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1024.4000000000001</v>
      </c>
      <c r="M13" s="125">
        <v>1027.8</v>
      </c>
      <c r="N13" s="39"/>
      <c r="O13" s="26">
        <v>6</v>
      </c>
      <c r="P13" s="27">
        <v>62</v>
      </c>
      <c r="Q13" s="32">
        <v>90</v>
      </c>
      <c r="R13" s="39"/>
      <c r="S13" s="26">
        <v>6</v>
      </c>
      <c r="T13" s="32" t="s">
        <v>121</v>
      </c>
      <c r="U13" s="90">
        <v>12.9</v>
      </c>
      <c r="V13" s="90">
        <v>1</v>
      </c>
      <c r="W13" s="39"/>
      <c r="X13" s="141"/>
      <c r="Y13" s="141"/>
      <c r="Z13" s="141"/>
      <c r="AA13" s="39"/>
      <c r="AB13" s="141" t="s">
        <v>126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15.4</v>
      </c>
      <c r="C14" s="21" t="s">
        <v>2</v>
      </c>
      <c r="D14" s="21">
        <v>26.6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1023.7</v>
      </c>
      <c r="M14" s="24">
        <v>1026.9000000000001</v>
      </c>
      <c r="N14" s="39"/>
      <c r="O14" s="26">
        <v>7</v>
      </c>
      <c r="P14" s="75">
        <v>58</v>
      </c>
      <c r="Q14" s="27">
        <v>94</v>
      </c>
      <c r="R14" s="39"/>
      <c r="S14" s="26">
        <v>7</v>
      </c>
      <c r="T14" s="32" t="s">
        <v>89</v>
      </c>
      <c r="U14" s="90">
        <v>12.9</v>
      </c>
      <c r="V14" s="90">
        <v>1</v>
      </c>
      <c r="W14" s="39"/>
      <c r="X14" s="141"/>
      <c r="Y14" s="141"/>
      <c r="Z14" s="141"/>
      <c r="AA14" s="39"/>
      <c r="AB14" s="141" t="s">
        <v>106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13.7</v>
      </c>
      <c r="C15" s="21" t="s">
        <v>2</v>
      </c>
      <c r="D15" s="121">
        <v>31.8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1022.7</v>
      </c>
      <c r="M15" s="24">
        <v>1026.7</v>
      </c>
      <c r="N15" s="39"/>
      <c r="O15" s="26">
        <v>8</v>
      </c>
      <c r="P15" s="75">
        <v>39</v>
      </c>
      <c r="Q15" s="27">
        <v>93</v>
      </c>
      <c r="R15" s="39"/>
      <c r="S15" s="26">
        <v>8</v>
      </c>
      <c r="T15" s="32" t="s">
        <v>89</v>
      </c>
      <c r="U15" s="90">
        <v>19.3</v>
      </c>
      <c r="V15" s="90">
        <v>1.9</v>
      </c>
      <c r="W15" s="39"/>
      <c r="X15" s="141"/>
      <c r="Y15" s="141"/>
      <c r="Z15" s="141"/>
      <c r="AA15" s="39"/>
      <c r="AB15" s="141" t="s">
        <v>106</v>
      </c>
      <c r="AC15" s="141"/>
      <c r="AD15" s="141"/>
      <c r="AE15" s="141"/>
      <c r="AF15" s="2"/>
    </row>
    <row r="16" spans="1:119" x14ac:dyDescent="0.2">
      <c r="A16" s="26">
        <v>9</v>
      </c>
      <c r="B16" s="21">
        <v>14.7</v>
      </c>
      <c r="C16" s="21" t="s">
        <v>2</v>
      </c>
      <c r="D16" s="21">
        <v>30.9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1020.3</v>
      </c>
      <c r="M16" s="24">
        <v>1025.4000000000001</v>
      </c>
      <c r="N16" s="39"/>
      <c r="O16" s="26">
        <v>9</v>
      </c>
      <c r="P16" s="27">
        <v>39</v>
      </c>
      <c r="Q16" s="27">
        <v>88</v>
      </c>
      <c r="R16" s="39"/>
      <c r="S16" s="26">
        <v>9</v>
      </c>
      <c r="T16" s="32" t="s">
        <v>88</v>
      </c>
      <c r="U16" s="90">
        <v>11.3</v>
      </c>
      <c r="V16" s="90">
        <v>0.8</v>
      </c>
      <c r="W16" s="39"/>
      <c r="X16" s="141"/>
      <c r="Y16" s="141"/>
      <c r="Z16" s="141"/>
      <c r="AA16" s="39"/>
      <c r="AB16" s="141" t="s">
        <v>106</v>
      </c>
      <c r="AC16" s="141"/>
      <c r="AD16" s="141"/>
      <c r="AE16" s="141"/>
      <c r="AF16" s="2"/>
    </row>
    <row r="17" spans="1:32" x14ac:dyDescent="0.2">
      <c r="A17" s="26">
        <v>10</v>
      </c>
      <c r="B17" s="21">
        <v>13.4</v>
      </c>
      <c r="C17" s="21" t="s">
        <v>2</v>
      </c>
      <c r="D17" s="21">
        <v>30.4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1019.7</v>
      </c>
      <c r="M17" s="24">
        <v>1022.9</v>
      </c>
      <c r="N17" s="39"/>
      <c r="O17" s="26">
        <v>10</v>
      </c>
      <c r="P17" s="27">
        <v>34</v>
      </c>
      <c r="Q17" s="27">
        <v>95</v>
      </c>
      <c r="R17" s="39"/>
      <c r="S17" s="26">
        <v>10</v>
      </c>
      <c r="T17" s="32" t="s">
        <v>88</v>
      </c>
      <c r="U17" s="31">
        <v>11.3</v>
      </c>
      <c r="V17" s="31">
        <v>1.1000000000000001</v>
      </c>
      <c r="W17" s="39"/>
      <c r="X17" s="141"/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14.6</v>
      </c>
      <c r="C18" s="21" t="s">
        <v>2</v>
      </c>
      <c r="D18" s="21">
        <v>25.9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1021.4</v>
      </c>
      <c r="M18" s="24">
        <v>1024.8</v>
      </c>
      <c r="N18" s="39"/>
      <c r="O18" s="26">
        <v>11</v>
      </c>
      <c r="P18" s="27">
        <v>60</v>
      </c>
      <c r="Q18" s="27">
        <v>92</v>
      </c>
      <c r="R18" s="39"/>
      <c r="S18" s="26">
        <v>11</v>
      </c>
      <c r="T18" s="32" t="s">
        <v>89</v>
      </c>
      <c r="U18" s="90">
        <v>12.9</v>
      </c>
      <c r="V18" s="90">
        <v>1.1000000000000001</v>
      </c>
      <c r="W18" s="39"/>
      <c r="X18" s="141"/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15.5</v>
      </c>
      <c r="C19" s="21" t="s">
        <v>2</v>
      </c>
      <c r="D19" s="21">
        <v>26.8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1020.5</v>
      </c>
      <c r="M19" s="24">
        <v>1023.8</v>
      </c>
      <c r="N19" s="39"/>
      <c r="O19" s="26">
        <v>12</v>
      </c>
      <c r="P19" s="27">
        <v>54</v>
      </c>
      <c r="Q19" s="27">
        <v>93</v>
      </c>
      <c r="R19" s="39"/>
      <c r="S19" s="26">
        <v>12</v>
      </c>
      <c r="T19" s="32" t="s">
        <v>54</v>
      </c>
      <c r="U19" s="90">
        <v>14.5</v>
      </c>
      <c r="V19" s="90">
        <v>0.8</v>
      </c>
      <c r="W19" s="39"/>
      <c r="X19" s="141"/>
      <c r="Y19" s="141"/>
      <c r="Z19" s="141"/>
      <c r="AA19" s="39"/>
      <c r="AB19" s="141" t="s">
        <v>108</v>
      </c>
      <c r="AC19" s="141"/>
      <c r="AD19" s="141"/>
      <c r="AE19" s="141"/>
      <c r="AF19" s="2"/>
    </row>
    <row r="20" spans="1:32" x14ac:dyDescent="0.2">
      <c r="A20" s="26">
        <v>13</v>
      </c>
      <c r="B20" s="21">
        <v>15.8</v>
      </c>
      <c r="C20" s="21" t="s">
        <v>2</v>
      </c>
      <c r="D20" s="21">
        <v>25.9</v>
      </c>
      <c r="E20" s="21" t="s">
        <v>2</v>
      </c>
      <c r="F20" s="39"/>
      <c r="G20" s="23"/>
      <c r="H20" s="21">
        <v>0</v>
      </c>
      <c r="I20" s="121"/>
      <c r="J20" s="39"/>
      <c r="K20" s="26">
        <v>13</v>
      </c>
      <c r="L20" s="24">
        <v>1020.2</v>
      </c>
      <c r="M20" s="24">
        <v>1024</v>
      </c>
      <c r="N20" s="39"/>
      <c r="O20" s="26">
        <v>13</v>
      </c>
      <c r="P20" s="27">
        <v>55</v>
      </c>
      <c r="Q20" s="27">
        <v>92</v>
      </c>
      <c r="R20" s="33"/>
      <c r="S20" s="26">
        <v>13</v>
      </c>
      <c r="T20" s="32" t="s">
        <v>89</v>
      </c>
      <c r="U20" s="90">
        <v>14.5</v>
      </c>
      <c r="V20" s="90">
        <v>1</v>
      </c>
      <c r="W20" s="39"/>
      <c r="X20" s="141"/>
      <c r="Y20" s="141"/>
      <c r="Z20" s="141"/>
      <c r="AA20" s="39"/>
      <c r="AB20" s="141" t="s">
        <v>108</v>
      </c>
      <c r="AC20" s="141"/>
      <c r="AD20" s="141"/>
      <c r="AE20" s="141"/>
      <c r="AF20" s="2"/>
    </row>
    <row r="21" spans="1:32" x14ac:dyDescent="0.2">
      <c r="A21" s="26">
        <v>14</v>
      </c>
      <c r="B21" s="21">
        <v>14</v>
      </c>
      <c r="C21" s="21" t="s">
        <v>2</v>
      </c>
      <c r="D21" s="21">
        <v>24.3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1013.8</v>
      </c>
      <c r="M21" s="24">
        <v>1020.6</v>
      </c>
      <c r="N21" s="39"/>
      <c r="O21" s="26">
        <v>14</v>
      </c>
      <c r="P21" s="27">
        <v>64</v>
      </c>
      <c r="Q21" s="27">
        <v>95</v>
      </c>
      <c r="R21" s="39"/>
      <c r="S21" s="26">
        <v>14</v>
      </c>
      <c r="T21" s="32" t="s">
        <v>62</v>
      </c>
      <c r="U21" s="90">
        <v>14.5</v>
      </c>
      <c r="V21" s="90">
        <v>0.8</v>
      </c>
      <c r="W21" s="39"/>
      <c r="X21" s="141"/>
      <c r="Y21" s="141"/>
      <c r="Z21" s="141"/>
      <c r="AA21" s="39"/>
      <c r="AB21" s="141" t="s">
        <v>126</v>
      </c>
      <c r="AC21" s="141"/>
      <c r="AD21" s="141"/>
      <c r="AE21" s="141"/>
      <c r="AF21" s="2"/>
    </row>
    <row r="22" spans="1:32" x14ac:dyDescent="0.2">
      <c r="A22" s="26">
        <v>15</v>
      </c>
      <c r="B22" s="29">
        <v>11.9</v>
      </c>
      <c r="C22" s="21" t="s">
        <v>2</v>
      </c>
      <c r="D22" s="21">
        <v>23.9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1011.7</v>
      </c>
      <c r="M22" s="24">
        <v>1018.2</v>
      </c>
      <c r="N22" s="39"/>
      <c r="O22" s="26">
        <v>15</v>
      </c>
      <c r="P22" s="27">
        <v>56</v>
      </c>
      <c r="Q22" s="27">
        <v>97</v>
      </c>
      <c r="R22" s="39"/>
      <c r="S22" s="26">
        <v>15</v>
      </c>
      <c r="T22" s="32" t="s">
        <v>54</v>
      </c>
      <c r="U22" s="90">
        <v>16.100000000000001</v>
      </c>
      <c r="V22" s="90">
        <v>1.1000000000000001</v>
      </c>
      <c r="W22" s="39"/>
      <c r="X22" s="141"/>
      <c r="Y22" s="141"/>
      <c r="Z22" s="141"/>
      <c r="AA22" s="39"/>
      <c r="AB22" s="141" t="s">
        <v>108</v>
      </c>
      <c r="AC22" s="141"/>
      <c r="AD22" s="141"/>
      <c r="AE22" s="141"/>
      <c r="AF22" s="2"/>
    </row>
    <row r="23" spans="1:32" x14ac:dyDescent="0.2">
      <c r="A23" s="26">
        <v>16</v>
      </c>
      <c r="B23" s="21">
        <v>11.3</v>
      </c>
      <c r="C23" s="21" t="s">
        <v>2</v>
      </c>
      <c r="D23" s="21">
        <v>16.899999999999999</v>
      </c>
      <c r="E23" s="21" t="s">
        <v>2</v>
      </c>
      <c r="F23" s="39"/>
      <c r="G23" s="23" t="s">
        <v>313</v>
      </c>
      <c r="H23" s="21">
        <v>1.524</v>
      </c>
      <c r="I23" s="21">
        <v>3.8</v>
      </c>
      <c r="J23" s="39"/>
      <c r="K23" s="26">
        <v>16</v>
      </c>
      <c r="L23" s="24">
        <v>1018.2</v>
      </c>
      <c r="M23" s="24">
        <v>1023.1</v>
      </c>
      <c r="N23" s="39"/>
      <c r="O23" s="26">
        <v>16</v>
      </c>
      <c r="P23" s="27">
        <v>45</v>
      </c>
      <c r="Q23" s="27">
        <v>88</v>
      </c>
      <c r="R23" s="39"/>
      <c r="S23" s="26">
        <v>16</v>
      </c>
      <c r="T23" s="32" t="s">
        <v>122</v>
      </c>
      <c r="U23" s="134">
        <v>27.4</v>
      </c>
      <c r="V23" s="134">
        <v>5.8</v>
      </c>
      <c r="W23" s="39"/>
      <c r="X23" s="141"/>
      <c r="Y23" s="141"/>
      <c r="Z23" s="141"/>
      <c r="AA23" s="39"/>
      <c r="AB23" s="141" t="s">
        <v>117</v>
      </c>
      <c r="AC23" s="141"/>
      <c r="AD23" s="141"/>
      <c r="AE23" s="141"/>
      <c r="AF23" s="2"/>
    </row>
    <row r="24" spans="1:32" x14ac:dyDescent="0.2">
      <c r="A24" s="26">
        <v>17</v>
      </c>
      <c r="B24" s="128">
        <v>8.1999999999999993</v>
      </c>
      <c r="C24" s="21" t="s">
        <v>2</v>
      </c>
      <c r="D24" s="21">
        <v>17.399999999999999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1018.1</v>
      </c>
      <c r="M24" s="24">
        <v>1021.6</v>
      </c>
      <c r="N24" s="39"/>
      <c r="O24" s="26">
        <v>17</v>
      </c>
      <c r="P24" s="27">
        <v>55</v>
      </c>
      <c r="Q24" s="27">
        <v>92</v>
      </c>
      <c r="R24" s="39"/>
      <c r="S24" s="26">
        <v>17</v>
      </c>
      <c r="T24" s="32" t="s">
        <v>54</v>
      </c>
      <c r="U24" s="90">
        <v>12.9</v>
      </c>
      <c r="V24" s="90">
        <v>1.1000000000000001</v>
      </c>
      <c r="W24" s="39"/>
      <c r="X24" s="141"/>
      <c r="Y24" s="141"/>
      <c r="Z24" s="141"/>
      <c r="AA24" s="39"/>
      <c r="AB24" s="141" t="s">
        <v>108</v>
      </c>
      <c r="AC24" s="141"/>
      <c r="AD24" s="141"/>
      <c r="AE24" s="141"/>
      <c r="AF24" s="2"/>
    </row>
    <row r="25" spans="1:32" x14ac:dyDescent="0.2">
      <c r="A25" s="26">
        <v>18</v>
      </c>
      <c r="B25" s="21">
        <v>12.5</v>
      </c>
      <c r="C25" s="21" t="s">
        <v>2</v>
      </c>
      <c r="D25" s="21">
        <v>15.6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1013.6</v>
      </c>
      <c r="M25" s="24">
        <v>1018.9</v>
      </c>
      <c r="N25" s="39"/>
      <c r="O25" s="26">
        <v>18</v>
      </c>
      <c r="P25" s="27">
        <v>68</v>
      </c>
      <c r="Q25" s="27">
        <v>83</v>
      </c>
      <c r="R25" s="39"/>
      <c r="S25" s="26">
        <v>18</v>
      </c>
      <c r="T25" s="32" t="s">
        <v>122</v>
      </c>
      <c r="U25" s="90">
        <v>14.5</v>
      </c>
      <c r="V25" s="90">
        <v>2.2999999999999998</v>
      </c>
      <c r="W25" s="39"/>
      <c r="X25" s="141"/>
      <c r="Y25" s="141"/>
      <c r="Z25" s="141"/>
      <c r="AA25" s="39"/>
      <c r="AB25" s="141" t="s">
        <v>126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11.4</v>
      </c>
      <c r="C26" s="21" t="s">
        <v>2</v>
      </c>
      <c r="D26" s="21">
        <v>14.4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1000.5</v>
      </c>
      <c r="M26" s="24">
        <v>1013.8</v>
      </c>
      <c r="N26" s="39"/>
      <c r="O26" s="26">
        <v>19</v>
      </c>
      <c r="P26" s="27">
        <v>79</v>
      </c>
      <c r="Q26" s="27">
        <v>91</v>
      </c>
      <c r="R26" s="39"/>
      <c r="S26" s="26">
        <v>19</v>
      </c>
      <c r="T26" s="32" t="s">
        <v>89</v>
      </c>
      <c r="U26" s="90">
        <v>11.3</v>
      </c>
      <c r="V26" s="90">
        <v>1.4</v>
      </c>
      <c r="W26" s="39"/>
      <c r="X26" s="141"/>
      <c r="Y26" s="141"/>
      <c r="Z26" s="141"/>
      <c r="AA26" s="39"/>
      <c r="AB26" s="141" t="s">
        <v>117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11.9</v>
      </c>
      <c r="C27" s="21" t="s">
        <v>2</v>
      </c>
      <c r="D27" s="21">
        <v>15.7</v>
      </c>
      <c r="E27" s="21" t="s">
        <v>2</v>
      </c>
      <c r="F27" s="39"/>
      <c r="G27" s="23" t="s">
        <v>314</v>
      </c>
      <c r="H27" s="121">
        <v>23.876000000000001</v>
      </c>
      <c r="I27" s="21">
        <v>13.7</v>
      </c>
      <c r="J27" s="39"/>
      <c r="K27" s="26">
        <v>20</v>
      </c>
      <c r="L27" s="126">
        <v>990.4</v>
      </c>
      <c r="M27" s="24">
        <v>1000.5</v>
      </c>
      <c r="N27" s="39"/>
      <c r="O27" s="26">
        <v>20</v>
      </c>
      <c r="P27" s="27">
        <v>84</v>
      </c>
      <c r="Q27" s="75">
        <v>96</v>
      </c>
      <c r="R27" s="39"/>
      <c r="S27" s="26">
        <v>20</v>
      </c>
      <c r="T27" s="32" t="s">
        <v>122</v>
      </c>
      <c r="U27" s="90">
        <v>12.9</v>
      </c>
      <c r="V27" s="90">
        <v>1.6</v>
      </c>
      <c r="W27" s="39"/>
      <c r="X27" s="141"/>
      <c r="Y27" s="141"/>
      <c r="Z27" s="141"/>
      <c r="AA27" s="39"/>
      <c r="AB27" s="141" t="s">
        <v>117</v>
      </c>
      <c r="AC27" s="141"/>
      <c r="AD27" s="141"/>
      <c r="AE27" s="141"/>
      <c r="AF27" s="34"/>
    </row>
    <row r="28" spans="1:32" ht="12.75" x14ac:dyDescent="0.2">
      <c r="A28" s="26">
        <v>21</v>
      </c>
      <c r="B28" s="21">
        <v>11.6</v>
      </c>
      <c r="C28" s="21" t="s">
        <v>2</v>
      </c>
      <c r="D28" s="21">
        <v>20.2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996.7</v>
      </c>
      <c r="M28" s="24">
        <v>1006.6</v>
      </c>
      <c r="N28" s="39"/>
      <c r="O28" s="26">
        <v>21</v>
      </c>
      <c r="P28" s="27">
        <v>69</v>
      </c>
      <c r="Q28" s="27">
        <v>96</v>
      </c>
      <c r="R28" s="39"/>
      <c r="S28" s="26">
        <v>21</v>
      </c>
      <c r="T28" s="32" t="s">
        <v>88</v>
      </c>
      <c r="U28" s="90">
        <v>12.9</v>
      </c>
      <c r="V28" s="90">
        <v>1.3</v>
      </c>
      <c r="W28" s="117"/>
      <c r="X28" s="141"/>
      <c r="Y28" s="141"/>
      <c r="Z28" s="141"/>
      <c r="AA28" s="39"/>
      <c r="AB28" s="141" t="s">
        <v>126</v>
      </c>
      <c r="AC28" s="141"/>
      <c r="AD28" s="141"/>
      <c r="AE28" s="141"/>
      <c r="AF28" s="2"/>
    </row>
    <row r="29" spans="1:32" x14ac:dyDescent="0.2">
      <c r="A29" s="26">
        <v>22</v>
      </c>
      <c r="B29" s="21">
        <v>9.6999999999999993</v>
      </c>
      <c r="C29" s="21" t="s">
        <v>2</v>
      </c>
      <c r="D29" s="21">
        <v>18.8</v>
      </c>
      <c r="E29" s="21" t="s">
        <v>2</v>
      </c>
      <c r="F29" s="39"/>
      <c r="G29" s="23" t="s">
        <v>94</v>
      </c>
      <c r="H29" s="21">
        <v>0.254</v>
      </c>
      <c r="I29" s="21"/>
      <c r="J29" s="39"/>
      <c r="K29" s="26">
        <v>22</v>
      </c>
      <c r="L29" s="24">
        <v>1006.6</v>
      </c>
      <c r="M29" s="24">
        <v>1017.4</v>
      </c>
      <c r="N29" s="39"/>
      <c r="O29" s="26">
        <v>22</v>
      </c>
      <c r="P29" s="27">
        <v>72</v>
      </c>
      <c r="Q29" s="27">
        <v>97</v>
      </c>
      <c r="R29" s="39"/>
      <c r="S29" s="26">
        <v>22</v>
      </c>
      <c r="T29" s="32" t="s">
        <v>54</v>
      </c>
      <c r="U29" s="90">
        <v>12.9</v>
      </c>
      <c r="V29" s="90">
        <v>0.8</v>
      </c>
      <c r="W29" s="39"/>
      <c r="X29" s="141"/>
      <c r="Y29" s="141"/>
      <c r="Z29" s="141"/>
      <c r="AA29" s="39"/>
      <c r="AB29" s="141" t="s">
        <v>130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13.2</v>
      </c>
      <c r="C30" s="21" t="s">
        <v>2</v>
      </c>
      <c r="D30" s="21">
        <v>15.2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1017.4</v>
      </c>
      <c r="M30" s="24">
        <v>1020</v>
      </c>
      <c r="N30" s="39"/>
      <c r="O30" s="26">
        <v>23</v>
      </c>
      <c r="P30" s="27">
        <v>86</v>
      </c>
      <c r="Q30" s="32">
        <v>95</v>
      </c>
      <c r="R30" s="39"/>
      <c r="S30" s="26">
        <v>23</v>
      </c>
      <c r="T30" s="32" t="s">
        <v>121</v>
      </c>
      <c r="U30" s="90">
        <v>20.9</v>
      </c>
      <c r="V30" s="90">
        <v>3.2</v>
      </c>
      <c r="W30" s="39"/>
      <c r="X30" s="141"/>
      <c r="Y30" s="141"/>
      <c r="Z30" s="141"/>
      <c r="AA30" s="39"/>
      <c r="AB30" s="141" t="s">
        <v>92</v>
      </c>
      <c r="AC30" s="141"/>
      <c r="AD30" s="141"/>
      <c r="AE30" s="141"/>
      <c r="AF30" s="2"/>
    </row>
    <row r="31" spans="1:32" x14ac:dyDescent="0.2">
      <c r="A31" s="26">
        <v>24</v>
      </c>
      <c r="B31" s="21">
        <v>11.5</v>
      </c>
      <c r="C31" s="21" t="s">
        <v>2</v>
      </c>
      <c r="D31" s="21">
        <v>14.9</v>
      </c>
      <c r="E31" s="21" t="s">
        <v>2</v>
      </c>
      <c r="F31" s="39"/>
      <c r="G31" s="23" t="s">
        <v>317</v>
      </c>
      <c r="H31" s="21">
        <v>12.446</v>
      </c>
      <c r="I31" s="21">
        <v>11.2</v>
      </c>
      <c r="J31" s="39"/>
      <c r="K31" s="26">
        <v>24</v>
      </c>
      <c r="L31" s="24">
        <v>1005.9</v>
      </c>
      <c r="M31" s="24">
        <v>1018.6</v>
      </c>
      <c r="N31" s="39"/>
      <c r="O31" s="26">
        <v>24</v>
      </c>
      <c r="P31" s="27">
        <v>85</v>
      </c>
      <c r="Q31" s="27">
        <v>96</v>
      </c>
      <c r="R31" s="39"/>
      <c r="S31" s="26">
        <v>24</v>
      </c>
      <c r="T31" s="32" t="s">
        <v>140</v>
      </c>
      <c r="U31" s="90">
        <v>9.6999999999999993</v>
      </c>
      <c r="V31" s="90">
        <v>1.1000000000000001</v>
      </c>
      <c r="W31" s="39"/>
      <c r="X31" s="141"/>
      <c r="Y31" s="141"/>
      <c r="Z31" s="141"/>
      <c r="AA31" s="39"/>
      <c r="AB31" s="141" t="s">
        <v>117</v>
      </c>
      <c r="AC31" s="141"/>
      <c r="AD31" s="141"/>
      <c r="AE31" s="141"/>
      <c r="AF31" s="2"/>
    </row>
    <row r="32" spans="1:32" x14ac:dyDescent="0.2">
      <c r="A32" s="26">
        <v>25</v>
      </c>
      <c r="B32" s="21">
        <v>9.8000000000000007</v>
      </c>
      <c r="C32" s="21" t="s">
        <v>2</v>
      </c>
      <c r="D32" s="21">
        <v>15.5</v>
      </c>
      <c r="E32" s="21" t="s">
        <v>2</v>
      </c>
      <c r="F32" s="39"/>
      <c r="G32" s="23" t="s">
        <v>94</v>
      </c>
      <c r="H32" s="21">
        <v>0.254</v>
      </c>
      <c r="I32" s="21"/>
      <c r="J32" s="39"/>
      <c r="K32" s="26">
        <v>25</v>
      </c>
      <c r="L32" s="24">
        <v>1005.2</v>
      </c>
      <c r="M32" s="24">
        <v>1008.7</v>
      </c>
      <c r="N32" s="39"/>
      <c r="O32" s="26">
        <v>25</v>
      </c>
      <c r="P32" s="27">
        <v>86</v>
      </c>
      <c r="Q32" s="27">
        <v>98</v>
      </c>
      <c r="R32" s="39"/>
      <c r="S32" s="26">
        <v>25</v>
      </c>
      <c r="T32" s="32" t="s">
        <v>64</v>
      </c>
      <c r="U32" s="90">
        <v>12.9</v>
      </c>
      <c r="V32" s="90">
        <v>1.3</v>
      </c>
      <c r="W32" s="39"/>
      <c r="X32" s="141" t="s">
        <v>91</v>
      </c>
      <c r="Y32" s="141"/>
      <c r="Z32" s="141"/>
      <c r="AA32" s="39"/>
      <c r="AB32" s="141" t="s">
        <v>320</v>
      </c>
      <c r="AC32" s="141"/>
      <c r="AD32" s="141"/>
      <c r="AE32" s="141"/>
      <c r="AF32" s="2"/>
    </row>
    <row r="33" spans="1:32" x14ac:dyDescent="0.2">
      <c r="A33" s="26">
        <v>26</v>
      </c>
      <c r="B33" s="21">
        <v>10</v>
      </c>
      <c r="C33" s="21" t="s">
        <v>2</v>
      </c>
      <c r="D33" s="21">
        <v>15.7</v>
      </c>
      <c r="E33" s="21" t="s">
        <v>2</v>
      </c>
      <c r="F33" s="39"/>
      <c r="G33" s="23" t="s">
        <v>316</v>
      </c>
      <c r="H33" s="21">
        <v>1.524</v>
      </c>
      <c r="I33" s="21">
        <v>2</v>
      </c>
      <c r="J33" s="39"/>
      <c r="K33" s="26">
        <v>26</v>
      </c>
      <c r="L33" s="24">
        <v>998.1</v>
      </c>
      <c r="M33" s="24">
        <v>1005.7</v>
      </c>
      <c r="N33" s="39"/>
      <c r="O33" s="26">
        <v>26</v>
      </c>
      <c r="P33" s="27">
        <v>85</v>
      </c>
      <c r="Q33" s="27">
        <v>99</v>
      </c>
      <c r="R33" s="39"/>
      <c r="S33" s="26">
        <v>26</v>
      </c>
      <c r="T33" s="32" t="s">
        <v>54</v>
      </c>
      <c r="U33" s="90">
        <v>11.3</v>
      </c>
      <c r="V33" s="90">
        <v>1.3</v>
      </c>
      <c r="W33" s="39"/>
      <c r="X33" s="141" t="s">
        <v>91</v>
      </c>
      <c r="Y33" s="141"/>
      <c r="Z33" s="141"/>
      <c r="AA33" s="39"/>
      <c r="AB33" s="141" t="s">
        <v>320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11.1</v>
      </c>
      <c r="C34" s="21" t="s">
        <v>2</v>
      </c>
      <c r="D34" s="21">
        <v>25.3</v>
      </c>
      <c r="E34" s="21" t="s">
        <v>2</v>
      </c>
      <c r="F34" s="39"/>
      <c r="G34" s="23" t="s">
        <v>115</v>
      </c>
      <c r="H34" s="21">
        <v>1.778</v>
      </c>
      <c r="I34" s="21">
        <v>2.5</v>
      </c>
      <c r="J34" s="39"/>
      <c r="K34" s="26">
        <v>27</v>
      </c>
      <c r="L34" s="24">
        <v>994.3</v>
      </c>
      <c r="M34" s="24">
        <v>1002.1</v>
      </c>
      <c r="N34" s="39"/>
      <c r="O34" s="26">
        <v>27</v>
      </c>
      <c r="P34" s="124">
        <v>27</v>
      </c>
      <c r="Q34" s="122">
        <v>100</v>
      </c>
      <c r="R34" s="39"/>
      <c r="S34" s="26">
        <v>27</v>
      </c>
      <c r="T34" s="32" t="s">
        <v>65</v>
      </c>
      <c r="U34" s="90">
        <v>24.1</v>
      </c>
      <c r="V34" s="90">
        <v>2.7</v>
      </c>
      <c r="W34" s="39"/>
      <c r="X34" s="141" t="s">
        <v>318</v>
      </c>
      <c r="Y34" s="141"/>
      <c r="Z34" s="141"/>
      <c r="AA34" s="39"/>
      <c r="AB34" s="141" t="s">
        <v>315</v>
      </c>
      <c r="AC34" s="141"/>
      <c r="AD34" s="141"/>
      <c r="AE34" s="141"/>
      <c r="AF34" s="2"/>
    </row>
    <row r="35" spans="1:32" x14ac:dyDescent="0.2">
      <c r="A35" s="26">
        <v>28</v>
      </c>
      <c r="B35" s="21">
        <v>9.3000000000000007</v>
      </c>
      <c r="C35" s="21" t="s">
        <v>2</v>
      </c>
      <c r="D35" s="21">
        <v>20.6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1002</v>
      </c>
      <c r="M35" s="24">
        <v>1012.1</v>
      </c>
      <c r="N35" s="39"/>
      <c r="O35" s="26">
        <v>28</v>
      </c>
      <c r="P35" s="27">
        <v>31</v>
      </c>
      <c r="Q35" s="27">
        <v>75</v>
      </c>
      <c r="R35" s="39"/>
      <c r="S35" s="26">
        <v>28</v>
      </c>
      <c r="T35" s="32" t="s">
        <v>121</v>
      </c>
      <c r="U35" s="123">
        <v>27.4</v>
      </c>
      <c r="V35" s="90">
        <v>5</v>
      </c>
      <c r="W35" s="39"/>
      <c r="X35" s="141" t="s">
        <v>319</v>
      </c>
      <c r="Y35" s="141"/>
      <c r="Z35" s="141"/>
      <c r="AA35" s="39"/>
      <c r="AB35" s="141" t="s">
        <v>322</v>
      </c>
      <c r="AC35" s="141"/>
      <c r="AD35" s="141"/>
      <c r="AE35" s="141"/>
      <c r="AF35" s="2"/>
    </row>
    <row r="36" spans="1:32" x14ac:dyDescent="0.2">
      <c r="A36" s="26">
        <v>29</v>
      </c>
      <c r="B36" s="21">
        <v>9.9</v>
      </c>
      <c r="C36" s="21" t="s">
        <v>2</v>
      </c>
      <c r="D36" s="21">
        <v>14.9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1011.9</v>
      </c>
      <c r="M36" s="24">
        <v>1016.2</v>
      </c>
      <c r="N36" s="39"/>
      <c r="O36" s="26">
        <v>29</v>
      </c>
      <c r="P36" s="27">
        <v>72</v>
      </c>
      <c r="Q36" s="27">
        <v>94</v>
      </c>
      <c r="R36" s="39"/>
      <c r="S36" s="26">
        <v>29</v>
      </c>
      <c r="T36" s="32" t="s">
        <v>140</v>
      </c>
      <c r="U36" s="90">
        <v>19.3</v>
      </c>
      <c r="V36" s="90">
        <v>2.6</v>
      </c>
      <c r="W36" s="39"/>
      <c r="X36" s="141"/>
      <c r="Y36" s="141"/>
      <c r="Z36" s="141"/>
      <c r="AA36" s="39"/>
      <c r="AB36" s="141" t="s">
        <v>117</v>
      </c>
      <c r="AC36" s="141"/>
      <c r="AD36" s="141"/>
      <c r="AE36" s="141"/>
      <c r="AF36" s="2"/>
    </row>
    <row r="37" spans="1:32" x14ac:dyDescent="0.2">
      <c r="A37" s="26">
        <v>30</v>
      </c>
      <c r="B37" s="21">
        <v>11.6</v>
      </c>
      <c r="C37" s="21" t="s">
        <v>2</v>
      </c>
      <c r="D37" s="130">
        <v>14.1</v>
      </c>
      <c r="E37" s="21" t="s">
        <v>2</v>
      </c>
      <c r="F37" s="39"/>
      <c r="G37" s="23" t="s">
        <v>306</v>
      </c>
      <c r="H37" s="21">
        <v>20.32</v>
      </c>
      <c r="I37" s="121">
        <v>14.2</v>
      </c>
      <c r="J37" s="39"/>
      <c r="K37" s="26">
        <v>30</v>
      </c>
      <c r="L37" s="24">
        <v>1001.1</v>
      </c>
      <c r="M37" s="24">
        <v>1015.7</v>
      </c>
      <c r="N37" s="39"/>
      <c r="O37" s="26">
        <v>30</v>
      </c>
      <c r="P37" s="27">
        <v>92</v>
      </c>
      <c r="Q37" s="27">
        <v>96</v>
      </c>
      <c r="R37" s="39"/>
      <c r="S37" s="26">
        <v>30</v>
      </c>
      <c r="T37" s="32" t="s">
        <v>62</v>
      </c>
      <c r="U37" s="90">
        <v>17.7</v>
      </c>
      <c r="V37" s="90">
        <v>1.4</v>
      </c>
      <c r="W37" s="39"/>
      <c r="X37" s="141"/>
      <c r="Y37" s="141"/>
      <c r="Z37" s="141"/>
      <c r="AA37" s="39"/>
      <c r="AB37" s="141" t="s">
        <v>92</v>
      </c>
      <c r="AC37" s="141"/>
      <c r="AD37" s="141"/>
      <c r="AE37" s="141"/>
      <c r="AF37" s="2"/>
    </row>
    <row r="38" spans="1:32" x14ac:dyDescent="0.2">
      <c r="A38" s="35">
        <v>31</v>
      </c>
      <c r="B38" s="21">
        <v>10.7</v>
      </c>
      <c r="C38" s="21" t="s">
        <v>2</v>
      </c>
      <c r="D38" s="21">
        <v>21.1</v>
      </c>
      <c r="E38" s="21" t="s">
        <v>2</v>
      </c>
      <c r="F38" s="39"/>
      <c r="G38" s="23" t="s">
        <v>136</v>
      </c>
      <c r="H38" s="21">
        <v>3.302</v>
      </c>
      <c r="I38" s="21">
        <v>7.1</v>
      </c>
      <c r="J38" s="39"/>
      <c r="K38" s="35">
        <v>31</v>
      </c>
      <c r="L38" s="24">
        <v>999.8</v>
      </c>
      <c r="M38" s="24">
        <v>1015.2</v>
      </c>
      <c r="N38" s="39"/>
      <c r="O38" s="35">
        <v>31</v>
      </c>
      <c r="P38" s="27">
        <v>51</v>
      </c>
      <c r="Q38" s="27">
        <v>97</v>
      </c>
      <c r="R38" s="39"/>
      <c r="S38" s="35">
        <v>31</v>
      </c>
      <c r="T38" s="32" t="s">
        <v>88</v>
      </c>
      <c r="U38" s="90">
        <v>17.7</v>
      </c>
      <c r="V38" s="90">
        <v>2.7</v>
      </c>
      <c r="W38" s="39"/>
      <c r="X38" s="141"/>
      <c r="Y38" s="141"/>
      <c r="Z38" s="141"/>
      <c r="AA38" s="39"/>
      <c r="AB38" s="141" t="s">
        <v>321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13.122580645161291</v>
      </c>
      <c r="C40" s="41" t="s">
        <v>2</v>
      </c>
      <c r="D40" s="41">
        <f>AVERAGE(D8:D38)</f>
        <v>22.051612903225802</v>
      </c>
      <c r="E40" s="42" t="s">
        <v>2</v>
      </c>
      <c r="F40" s="2"/>
      <c r="G40" s="43" t="s">
        <v>5</v>
      </c>
      <c r="H40" s="44">
        <f>SUM(H8:H38)</f>
        <v>65.278000000000006</v>
      </c>
      <c r="I40" s="107" t="s">
        <v>61</v>
      </c>
      <c r="J40" s="2"/>
      <c r="K40" s="40" t="s">
        <v>3</v>
      </c>
      <c r="L40" s="97">
        <f>AVERAGE(L8:L38)</f>
        <v>1012.6935483870968</v>
      </c>
      <c r="M40" s="98">
        <f>AVERAGE(M8:M38)</f>
        <v>1019.0612903225806</v>
      </c>
      <c r="N40" s="2"/>
      <c r="O40" s="40" t="s">
        <v>3</v>
      </c>
      <c r="P40" s="110">
        <f>AVERAGE(P8:P38)</f>
        <v>61.225806451612904</v>
      </c>
      <c r="Q40" s="111">
        <f>AVERAGE(Q8:Q38)</f>
        <v>93.096774193548384</v>
      </c>
      <c r="R40" s="2"/>
      <c r="S40" s="80" t="s">
        <v>11</v>
      </c>
      <c r="T40" s="80" t="s">
        <v>89</v>
      </c>
      <c r="U40" s="91">
        <f>MAXA(U8:U38)</f>
        <v>27.4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17.164516129032258</v>
      </c>
      <c r="C41" s="150"/>
      <c r="D41" s="150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1015.8774193548385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77.161290322580641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8.1999999999999993</v>
      </c>
      <c r="C42" s="52" t="s">
        <v>2</v>
      </c>
      <c r="D42" s="52">
        <f>MAXA(D8:D38)</f>
        <v>31.8</v>
      </c>
      <c r="E42" s="53" t="s">
        <v>2</v>
      </c>
      <c r="F42" s="2"/>
      <c r="G42" s="43" t="s">
        <v>6</v>
      </c>
      <c r="H42" s="44">
        <f>MAXA(H8:H38)</f>
        <v>23.876000000000001</v>
      </c>
      <c r="I42" s="91">
        <f>MAXA(I8:I38)</f>
        <v>14.2</v>
      </c>
      <c r="J42" s="2"/>
      <c r="K42" s="51" t="s">
        <v>4</v>
      </c>
      <c r="L42" s="99">
        <f>MINA(L8:L38)</f>
        <v>990.4</v>
      </c>
      <c r="M42" s="99">
        <f>MAXA(M8:M38)</f>
        <v>1027.8</v>
      </c>
      <c r="N42" s="2"/>
      <c r="O42" s="51" t="s">
        <v>4</v>
      </c>
      <c r="P42" s="89">
        <f>MINA(P8:P38)</f>
        <v>27</v>
      </c>
      <c r="Q42" s="89">
        <f>MAXA(Q8:Q38)</f>
        <v>100</v>
      </c>
      <c r="R42" s="54"/>
      <c r="S42" s="168" t="s">
        <v>50</v>
      </c>
      <c r="T42" s="169"/>
      <c r="U42" s="96">
        <f>AVERAGE(U8:U38)</f>
        <v>15.435483870967738</v>
      </c>
      <c r="V42" s="96">
        <f>AVERAGE(V8:V38)</f>
        <v>1.7258064516129035</v>
      </c>
      <c r="W42" s="2"/>
      <c r="X42" s="100">
        <f>SUM(H8:H17)</f>
        <v>0</v>
      </c>
      <c r="Y42" s="100">
        <f>SUM(H18:H27)</f>
        <v>25.400000000000002</v>
      </c>
      <c r="Z42" s="100">
        <f>SUM(H28:H38)</f>
        <v>39.877999999999993</v>
      </c>
      <c r="AA42" s="2"/>
      <c r="AB42" s="74" t="s">
        <v>43</v>
      </c>
      <c r="AC42" s="100">
        <f>AVERAGE(B8:B17)</f>
        <v>16.130000000000003</v>
      </c>
      <c r="AD42" s="100">
        <f>AVERAGE(D8:D17)</f>
        <v>28.05</v>
      </c>
      <c r="AE42" s="100">
        <f>AVERAGE(B49:B58)</f>
        <v>21.509999999999998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Settembre!H45</f>
        <v>688.07400000000007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12.710000000000003</v>
      </c>
      <c r="AD43" s="100">
        <f>AVERAGE(D18:D27)</f>
        <v>20.68</v>
      </c>
      <c r="AE43" s="100">
        <f>AVERAGE(B59:B68)</f>
        <v>16.259999999999998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65.278000000000006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10.763636363636364</v>
      </c>
      <c r="AD44" s="100">
        <f>AVERAGE(D28:D38)</f>
        <v>17.845454545454547</v>
      </c>
      <c r="AE44" s="100">
        <f>AVERAGE(B69:B79)</f>
        <v>14.036363636363637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753.35200000000009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21.3</v>
      </c>
      <c r="C49" s="64" t="s">
        <v>2</v>
      </c>
      <c r="L49" s="62"/>
    </row>
    <row r="50" spans="1:20" x14ac:dyDescent="0.2">
      <c r="A50" s="26">
        <v>2</v>
      </c>
      <c r="B50" s="114">
        <v>22.1</v>
      </c>
      <c r="C50" s="66" t="s">
        <v>2</v>
      </c>
    </row>
    <row r="51" spans="1:20" x14ac:dyDescent="0.2">
      <c r="A51" s="26">
        <v>3</v>
      </c>
      <c r="B51" s="114">
        <v>22.8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21.7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21.3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20.9</v>
      </c>
      <c r="C54" s="66" t="s">
        <v>2</v>
      </c>
    </row>
    <row r="55" spans="1:20" x14ac:dyDescent="0.2">
      <c r="A55" s="26">
        <v>7</v>
      </c>
      <c r="B55" s="114">
        <v>20.399999999999999</v>
      </c>
      <c r="C55" s="66" t="s">
        <v>2</v>
      </c>
    </row>
    <row r="56" spans="1:20" x14ac:dyDescent="0.2">
      <c r="A56" s="26">
        <v>8</v>
      </c>
      <c r="B56" s="114">
        <v>21.6</v>
      </c>
      <c r="C56" s="66" t="s">
        <v>2</v>
      </c>
    </row>
    <row r="57" spans="1:20" x14ac:dyDescent="0.2">
      <c r="A57" s="26">
        <v>9</v>
      </c>
      <c r="B57" s="114">
        <v>21.8</v>
      </c>
      <c r="C57" s="66" t="s">
        <v>2</v>
      </c>
    </row>
    <row r="58" spans="1:20" x14ac:dyDescent="0.2">
      <c r="A58" s="26">
        <v>10</v>
      </c>
      <c r="B58" s="114">
        <v>21.2</v>
      </c>
      <c r="C58" s="66" t="s">
        <v>2</v>
      </c>
    </row>
    <row r="59" spans="1:20" x14ac:dyDescent="0.2">
      <c r="A59" s="26">
        <v>11</v>
      </c>
      <c r="B59" s="114">
        <v>20.2</v>
      </c>
      <c r="C59" s="66" t="s">
        <v>2</v>
      </c>
    </row>
    <row r="60" spans="1:20" x14ac:dyDescent="0.2">
      <c r="A60" s="26">
        <v>12</v>
      </c>
      <c r="B60" s="114">
        <v>20.2</v>
      </c>
      <c r="C60" s="66" t="s">
        <v>2</v>
      </c>
    </row>
    <row r="61" spans="1:20" x14ac:dyDescent="0.2">
      <c r="A61" s="26">
        <v>13</v>
      </c>
      <c r="B61" s="114">
        <v>19.899999999999999</v>
      </c>
      <c r="C61" s="66" t="s">
        <v>2</v>
      </c>
    </row>
    <row r="62" spans="1:20" x14ac:dyDescent="0.2">
      <c r="A62" s="26">
        <v>14</v>
      </c>
      <c r="B62" s="114">
        <v>18.7</v>
      </c>
      <c r="C62" s="66" t="s">
        <v>2</v>
      </c>
    </row>
    <row r="63" spans="1:20" x14ac:dyDescent="0.2">
      <c r="A63" s="26">
        <v>15</v>
      </c>
      <c r="B63" s="114">
        <v>17.100000000000001</v>
      </c>
      <c r="C63" s="66" t="s">
        <v>2</v>
      </c>
    </row>
    <row r="64" spans="1:20" x14ac:dyDescent="0.2">
      <c r="A64" s="26">
        <v>16</v>
      </c>
      <c r="B64" s="114">
        <v>13.6</v>
      </c>
      <c r="C64" s="66" t="s">
        <v>2</v>
      </c>
    </row>
    <row r="65" spans="1:3" x14ac:dyDescent="0.2">
      <c r="A65" s="26">
        <v>17</v>
      </c>
      <c r="B65" s="114">
        <v>13.1</v>
      </c>
      <c r="C65" s="66" t="s">
        <v>2</v>
      </c>
    </row>
    <row r="66" spans="1:3" x14ac:dyDescent="0.2">
      <c r="A66" s="26">
        <v>18</v>
      </c>
      <c r="B66" s="114">
        <v>13.7</v>
      </c>
      <c r="C66" s="66" t="s">
        <v>2</v>
      </c>
    </row>
    <row r="67" spans="1:3" x14ac:dyDescent="0.2">
      <c r="A67" s="26">
        <v>19</v>
      </c>
      <c r="B67" s="114">
        <v>12.7</v>
      </c>
      <c r="C67" s="66" t="s">
        <v>2</v>
      </c>
    </row>
    <row r="68" spans="1:3" x14ac:dyDescent="0.2">
      <c r="A68" s="26">
        <v>20</v>
      </c>
      <c r="B68" s="114">
        <v>13.4</v>
      </c>
      <c r="C68" s="66" t="s">
        <v>2</v>
      </c>
    </row>
    <row r="69" spans="1:3" x14ac:dyDescent="0.2">
      <c r="A69" s="26">
        <v>21</v>
      </c>
      <c r="B69" s="114">
        <v>15.3</v>
      </c>
      <c r="C69" s="66" t="s">
        <v>2</v>
      </c>
    </row>
    <row r="70" spans="1:3" x14ac:dyDescent="0.2">
      <c r="A70" s="26">
        <v>22</v>
      </c>
      <c r="B70" s="114">
        <v>14.5</v>
      </c>
      <c r="C70" s="66" t="s">
        <v>2</v>
      </c>
    </row>
    <row r="71" spans="1:3" x14ac:dyDescent="0.2">
      <c r="A71" s="26">
        <v>23</v>
      </c>
      <c r="B71" s="114">
        <v>14.3</v>
      </c>
      <c r="C71" s="66" t="s">
        <v>2</v>
      </c>
    </row>
    <row r="72" spans="1:3" x14ac:dyDescent="0.2">
      <c r="A72" s="26">
        <v>24</v>
      </c>
      <c r="B72" s="114">
        <v>13.3</v>
      </c>
      <c r="C72" s="66" t="s">
        <v>2</v>
      </c>
    </row>
    <row r="73" spans="1:3" x14ac:dyDescent="0.2">
      <c r="A73" s="26">
        <v>25</v>
      </c>
      <c r="B73" s="114">
        <v>11.8</v>
      </c>
      <c r="C73" s="66" t="s">
        <v>2</v>
      </c>
    </row>
    <row r="74" spans="1:3" x14ac:dyDescent="0.2">
      <c r="A74" s="26">
        <v>26</v>
      </c>
      <c r="B74" s="114">
        <v>12.8</v>
      </c>
      <c r="C74" s="66" t="s">
        <v>2</v>
      </c>
    </row>
    <row r="75" spans="1:3" x14ac:dyDescent="0.2">
      <c r="A75" s="26">
        <v>27</v>
      </c>
      <c r="B75" s="114">
        <v>16.600000000000001</v>
      </c>
      <c r="C75" s="66" t="s">
        <v>2</v>
      </c>
    </row>
    <row r="76" spans="1:3" x14ac:dyDescent="0.2">
      <c r="A76" s="26">
        <v>28</v>
      </c>
      <c r="B76" s="114">
        <v>15.2</v>
      </c>
      <c r="C76" s="66" t="s">
        <v>2</v>
      </c>
    </row>
    <row r="77" spans="1:3" x14ac:dyDescent="0.2">
      <c r="A77" s="26">
        <v>29</v>
      </c>
      <c r="B77" s="114">
        <v>12.8</v>
      </c>
      <c r="C77" s="66" t="s">
        <v>2</v>
      </c>
    </row>
    <row r="78" spans="1:3" x14ac:dyDescent="0.2">
      <c r="A78" s="26">
        <v>30</v>
      </c>
      <c r="B78" s="114">
        <v>13.3</v>
      </c>
      <c r="C78" s="66" t="s">
        <v>2</v>
      </c>
    </row>
    <row r="79" spans="1:3" x14ac:dyDescent="0.2">
      <c r="A79" s="35">
        <v>31</v>
      </c>
      <c r="B79" s="115">
        <v>14.5</v>
      </c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P79"/>
  <sheetViews>
    <sheetView topLeftCell="A6" workbookViewId="0">
      <selection activeCell="Y37" sqref="Y37:AA37"/>
    </sheetView>
  </sheetViews>
  <sheetFormatPr defaultColWidth="9.140625" defaultRowHeight="11.25" x14ac:dyDescent="0.2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86</v>
      </c>
      <c r="P2" s="163"/>
      <c r="Q2" s="163"/>
      <c r="R2" s="163"/>
      <c r="S2" s="163"/>
      <c r="T2" s="163"/>
      <c r="U2" s="163"/>
      <c r="V2" s="163"/>
      <c r="W2" s="163"/>
      <c r="X2" s="2"/>
      <c r="Y2" s="161" t="s">
        <v>20</v>
      </c>
      <c r="Z2" s="161"/>
      <c r="AA2" s="161"/>
      <c r="AB2" s="161"/>
      <c r="AC2" s="161"/>
      <c r="AD2" s="161"/>
      <c r="AE2" s="161"/>
      <c r="AF2" s="161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2"/>
      <c r="Y4" s="144" t="s">
        <v>87</v>
      </c>
      <c r="Z4" s="143"/>
      <c r="AA4" s="143"/>
      <c r="AB4" s="9"/>
      <c r="AC4" s="144" t="s">
        <v>87</v>
      </c>
      <c r="AD4" s="143"/>
      <c r="AE4" s="143"/>
      <c r="AF4" s="143"/>
      <c r="AG4" s="2"/>
    </row>
    <row r="5" spans="1:120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1"/>
      <c r="T5" s="171" t="s">
        <v>12</v>
      </c>
      <c r="U5" s="171"/>
      <c r="V5" s="171"/>
      <c r="W5" s="171"/>
      <c r="X5" s="2"/>
      <c r="Y5" s="140" t="s">
        <v>15</v>
      </c>
      <c r="Z5" s="140"/>
      <c r="AA5" s="140"/>
      <c r="AB5" s="2"/>
      <c r="AC5" s="140" t="s">
        <v>31</v>
      </c>
      <c r="AD5" s="140"/>
      <c r="AE5" s="140"/>
      <c r="AF5" s="140"/>
      <c r="AG5" s="2"/>
    </row>
    <row r="6" spans="1:120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140" t="s">
        <v>17</v>
      </c>
      <c r="Z6" s="140"/>
      <c r="AA6" s="140"/>
      <c r="AB6" s="2"/>
      <c r="AC6" s="140" t="s">
        <v>30</v>
      </c>
      <c r="AD6" s="140"/>
      <c r="AE6" s="140"/>
      <c r="AF6" s="140"/>
      <c r="AG6" s="2"/>
      <c r="AH6" s="1"/>
    </row>
    <row r="7" spans="1:120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2" t="s">
        <v>26</v>
      </c>
      <c r="V7" s="17" t="s">
        <v>13</v>
      </c>
      <c r="W7" s="17" t="s">
        <v>13</v>
      </c>
      <c r="X7" s="2"/>
      <c r="Y7" s="145" t="s">
        <v>55</v>
      </c>
      <c r="Z7" s="145"/>
      <c r="AA7" s="145"/>
      <c r="AB7" s="145"/>
      <c r="AC7" s="145"/>
      <c r="AD7" s="145"/>
      <c r="AE7" s="145"/>
      <c r="AF7" s="145"/>
      <c r="AG7" s="2"/>
    </row>
    <row r="8" spans="1:120" x14ac:dyDescent="0.2">
      <c r="A8" s="20">
        <v>1</v>
      </c>
      <c r="B8" s="21">
        <v>7.4</v>
      </c>
      <c r="C8" s="21" t="s">
        <v>2</v>
      </c>
      <c r="D8" s="21">
        <v>13.6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1011.3</v>
      </c>
      <c r="M8" s="24">
        <v>1016.5</v>
      </c>
      <c r="N8" s="39"/>
      <c r="O8" s="20">
        <v>1</v>
      </c>
      <c r="P8" s="27">
        <v>78</v>
      </c>
      <c r="Q8" s="27">
        <v>95</v>
      </c>
      <c r="R8" s="39"/>
      <c r="S8" s="39"/>
      <c r="T8" s="20">
        <v>1</v>
      </c>
      <c r="U8" s="32" t="s">
        <v>64</v>
      </c>
      <c r="V8" s="90">
        <v>19.3</v>
      </c>
      <c r="W8" s="90">
        <v>1.6</v>
      </c>
      <c r="X8" s="39"/>
      <c r="Y8" s="141"/>
      <c r="Z8" s="141"/>
      <c r="AA8" s="141"/>
      <c r="AB8" s="39"/>
      <c r="AC8" s="141" t="s">
        <v>126</v>
      </c>
      <c r="AD8" s="141"/>
      <c r="AE8" s="141"/>
      <c r="AF8" s="141"/>
      <c r="AG8" s="2"/>
    </row>
    <row r="9" spans="1:120" x14ac:dyDescent="0.2">
      <c r="A9" s="26">
        <v>2</v>
      </c>
      <c r="B9" s="129">
        <v>8.1</v>
      </c>
      <c r="C9" s="21" t="s">
        <v>2</v>
      </c>
      <c r="D9" s="21">
        <v>11.5</v>
      </c>
      <c r="E9" s="21" t="s">
        <v>2</v>
      </c>
      <c r="F9" s="39"/>
      <c r="G9" s="23" t="s">
        <v>326</v>
      </c>
      <c r="H9" s="21">
        <v>7.1120000000000001</v>
      </c>
      <c r="I9" s="21">
        <v>5.8</v>
      </c>
      <c r="J9" s="39"/>
      <c r="K9" s="26">
        <v>2</v>
      </c>
      <c r="L9" s="24">
        <v>988.5</v>
      </c>
      <c r="M9" s="24">
        <v>1011.3</v>
      </c>
      <c r="N9" s="39"/>
      <c r="O9" s="26">
        <v>2</v>
      </c>
      <c r="P9" s="27">
        <v>89</v>
      </c>
      <c r="Q9" s="27">
        <v>96</v>
      </c>
      <c r="R9" s="39"/>
      <c r="S9" s="39"/>
      <c r="T9" s="26">
        <v>2</v>
      </c>
      <c r="U9" s="32" t="s">
        <v>64</v>
      </c>
      <c r="V9" s="31">
        <v>22.5</v>
      </c>
      <c r="W9" s="31">
        <v>1.9</v>
      </c>
      <c r="X9" s="39"/>
      <c r="Y9" s="141"/>
      <c r="Z9" s="141"/>
      <c r="AA9" s="141"/>
      <c r="AB9" s="39"/>
      <c r="AC9" s="141" t="s">
        <v>92</v>
      </c>
      <c r="AD9" s="141"/>
      <c r="AE9" s="141"/>
      <c r="AF9" s="141"/>
      <c r="AG9" s="2"/>
    </row>
    <row r="10" spans="1:120" x14ac:dyDescent="0.2">
      <c r="A10" s="26">
        <v>3</v>
      </c>
      <c r="B10" s="21">
        <v>8</v>
      </c>
      <c r="C10" s="21" t="s">
        <v>2</v>
      </c>
      <c r="D10" s="21">
        <v>19.100000000000001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26">
        <v>984.9</v>
      </c>
      <c r="M10" s="24">
        <v>997.1</v>
      </c>
      <c r="N10" s="39"/>
      <c r="O10" s="26">
        <v>3</v>
      </c>
      <c r="P10" s="27">
        <v>30</v>
      </c>
      <c r="Q10" s="27">
        <v>98</v>
      </c>
      <c r="R10" s="39"/>
      <c r="S10" s="39"/>
      <c r="T10" s="26">
        <v>3</v>
      </c>
      <c r="U10" s="32" t="s">
        <v>64</v>
      </c>
      <c r="V10" s="90">
        <v>27.4</v>
      </c>
      <c r="W10" s="90">
        <v>2.9</v>
      </c>
      <c r="X10" s="39"/>
      <c r="Y10" s="141" t="s">
        <v>324</v>
      </c>
      <c r="Z10" s="141"/>
      <c r="AA10" s="141"/>
      <c r="AB10" s="39"/>
      <c r="AC10" s="141" t="s">
        <v>329</v>
      </c>
      <c r="AD10" s="141"/>
      <c r="AE10" s="141"/>
      <c r="AF10" s="141"/>
      <c r="AG10" s="2"/>
    </row>
    <row r="11" spans="1:120" x14ac:dyDescent="0.2">
      <c r="A11" s="26">
        <v>4</v>
      </c>
      <c r="B11" s="21">
        <v>4.0999999999999996</v>
      </c>
      <c r="C11" s="21" t="s">
        <v>2</v>
      </c>
      <c r="D11" s="21">
        <v>13.1</v>
      </c>
      <c r="E11" s="21" t="s">
        <v>2</v>
      </c>
      <c r="F11" s="39"/>
      <c r="G11" s="23" t="s">
        <v>325</v>
      </c>
      <c r="H11" s="121">
        <v>9.1440000000000001</v>
      </c>
      <c r="I11" s="121">
        <v>11.2</v>
      </c>
      <c r="J11" s="39"/>
      <c r="K11" s="26">
        <v>4</v>
      </c>
      <c r="L11" s="24">
        <v>993.4</v>
      </c>
      <c r="M11" s="24">
        <v>1000.8</v>
      </c>
      <c r="N11" s="39"/>
      <c r="O11" s="26">
        <v>4</v>
      </c>
      <c r="P11" s="27">
        <v>68</v>
      </c>
      <c r="Q11" s="27">
        <v>93</v>
      </c>
      <c r="R11" s="39"/>
      <c r="S11" s="39"/>
      <c r="T11" s="26">
        <v>4</v>
      </c>
      <c r="U11" s="32" t="s">
        <v>122</v>
      </c>
      <c r="V11" s="90">
        <v>20.9</v>
      </c>
      <c r="W11" s="90">
        <v>3.7</v>
      </c>
      <c r="X11" s="39"/>
      <c r="Y11" s="141"/>
      <c r="Z11" s="141"/>
      <c r="AA11" s="141"/>
      <c r="AB11" s="39"/>
      <c r="AC11" s="141" t="s">
        <v>327</v>
      </c>
      <c r="AD11" s="141"/>
      <c r="AE11" s="141"/>
      <c r="AF11" s="141"/>
      <c r="AG11" s="30"/>
    </row>
    <row r="12" spans="1:120" x14ac:dyDescent="0.2">
      <c r="A12" s="26">
        <v>5</v>
      </c>
      <c r="B12" s="21">
        <v>5.2</v>
      </c>
      <c r="C12" s="21" t="s">
        <v>2</v>
      </c>
      <c r="D12" s="21">
        <v>14.3</v>
      </c>
      <c r="E12" s="21" t="s">
        <v>2</v>
      </c>
      <c r="F12" s="39"/>
      <c r="G12" s="23" t="s">
        <v>115</v>
      </c>
      <c r="H12" s="21">
        <v>1.27</v>
      </c>
      <c r="I12" s="21">
        <v>2</v>
      </c>
      <c r="J12" s="39"/>
      <c r="K12" s="26">
        <v>5</v>
      </c>
      <c r="L12" s="24">
        <v>991.7</v>
      </c>
      <c r="M12" s="24">
        <v>1006.2</v>
      </c>
      <c r="N12" s="39"/>
      <c r="O12" s="26">
        <v>5</v>
      </c>
      <c r="P12" s="27">
        <v>76</v>
      </c>
      <c r="Q12" s="27">
        <v>97</v>
      </c>
      <c r="R12" s="39"/>
      <c r="S12" s="39"/>
      <c r="T12" s="26">
        <v>5</v>
      </c>
      <c r="U12" s="32" t="s">
        <v>89</v>
      </c>
      <c r="V12" s="90">
        <v>14.5</v>
      </c>
      <c r="W12" s="90">
        <v>1.6</v>
      </c>
      <c r="X12" s="39"/>
      <c r="Y12" s="141" t="s">
        <v>323</v>
      </c>
      <c r="Z12" s="141"/>
      <c r="AA12" s="141"/>
      <c r="AB12" s="39"/>
      <c r="AC12" s="141" t="s">
        <v>328</v>
      </c>
      <c r="AD12" s="141"/>
      <c r="AE12" s="141"/>
      <c r="AF12" s="141"/>
      <c r="AG12" s="2"/>
    </row>
    <row r="13" spans="1:120" x14ac:dyDescent="0.2">
      <c r="A13" s="26">
        <v>6</v>
      </c>
      <c r="B13" s="21">
        <v>4.5999999999999996</v>
      </c>
      <c r="C13" s="21" t="s">
        <v>2</v>
      </c>
      <c r="D13" s="21">
        <v>17.2</v>
      </c>
      <c r="E13" s="21" t="s">
        <v>2</v>
      </c>
      <c r="F13" s="39"/>
      <c r="G13" s="23"/>
      <c r="H13" s="21">
        <v>0</v>
      </c>
      <c r="I13" s="121"/>
      <c r="J13" s="39"/>
      <c r="K13" s="26">
        <v>6</v>
      </c>
      <c r="L13" s="24">
        <v>1006</v>
      </c>
      <c r="M13" s="24">
        <v>1017</v>
      </c>
      <c r="N13" s="39"/>
      <c r="O13" s="26">
        <v>6</v>
      </c>
      <c r="P13" s="27">
        <v>58</v>
      </c>
      <c r="Q13" s="32">
        <v>94</v>
      </c>
      <c r="R13" s="39"/>
      <c r="S13" s="39"/>
      <c r="T13" s="26">
        <v>6</v>
      </c>
      <c r="U13" s="32" t="s">
        <v>121</v>
      </c>
      <c r="V13" s="90">
        <v>12.9</v>
      </c>
      <c r="W13" s="90">
        <v>2.1</v>
      </c>
      <c r="X13" s="39"/>
      <c r="Y13" s="141"/>
      <c r="Z13" s="141"/>
      <c r="AA13" s="141"/>
      <c r="AB13" s="39"/>
      <c r="AC13" s="141" t="s">
        <v>106</v>
      </c>
      <c r="AD13" s="141"/>
      <c r="AE13" s="141"/>
      <c r="AF13" s="141"/>
      <c r="AG13" s="2"/>
    </row>
    <row r="14" spans="1:120" x14ac:dyDescent="0.2">
      <c r="A14" s="26">
        <v>7</v>
      </c>
      <c r="B14" s="21">
        <v>4.2</v>
      </c>
      <c r="C14" s="21" t="s">
        <v>2</v>
      </c>
      <c r="D14" s="21">
        <v>15.9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1016.8</v>
      </c>
      <c r="M14" s="24">
        <v>1020.1</v>
      </c>
      <c r="N14" s="39"/>
      <c r="O14" s="26">
        <v>7</v>
      </c>
      <c r="P14" s="75">
        <v>64</v>
      </c>
      <c r="Q14" s="27">
        <v>94</v>
      </c>
      <c r="R14" s="39"/>
      <c r="S14" s="39"/>
      <c r="T14" s="26">
        <v>7</v>
      </c>
      <c r="U14" s="32" t="s">
        <v>88</v>
      </c>
      <c r="V14" s="90">
        <v>11.3</v>
      </c>
      <c r="W14" s="90">
        <v>0.8</v>
      </c>
      <c r="X14" s="39"/>
      <c r="Y14" s="141"/>
      <c r="Z14" s="141"/>
      <c r="AA14" s="141"/>
      <c r="AB14" s="39"/>
      <c r="AC14" s="141" t="s">
        <v>106</v>
      </c>
      <c r="AD14" s="141"/>
      <c r="AE14" s="141"/>
      <c r="AF14" s="141"/>
      <c r="AG14" s="2"/>
    </row>
    <row r="15" spans="1:120" x14ac:dyDescent="0.2">
      <c r="A15" s="26">
        <v>8</v>
      </c>
      <c r="B15" s="21">
        <v>2.1</v>
      </c>
      <c r="C15" s="21" t="s">
        <v>2</v>
      </c>
      <c r="D15" s="21">
        <v>15.4</v>
      </c>
      <c r="E15" s="21" t="s">
        <v>2</v>
      </c>
      <c r="F15" s="39"/>
      <c r="G15" s="23" t="s">
        <v>94</v>
      </c>
      <c r="H15" s="21">
        <v>0.254</v>
      </c>
      <c r="I15" s="21"/>
      <c r="J15" s="39"/>
      <c r="K15" s="26">
        <v>8</v>
      </c>
      <c r="L15" s="24">
        <v>1019.9</v>
      </c>
      <c r="M15" s="24">
        <v>1023.7</v>
      </c>
      <c r="N15" s="39"/>
      <c r="O15" s="26">
        <v>8</v>
      </c>
      <c r="P15" s="75">
        <v>58</v>
      </c>
      <c r="Q15" s="27">
        <v>97</v>
      </c>
      <c r="R15" s="39"/>
      <c r="S15" s="39"/>
      <c r="T15" s="26">
        <v>8</v>
      </c>
      <c r="U15" s="32" t="s">
        <v>64</v>
      </c>
      <c r="V15" s="90">
        <v>14.5</v>
      </c>
      <c r="W15" s="90">
        <v>1</v>
      </c>
      <c r="X15" s="39"/>
      <c r="Y15" s="141" t="s">
        <v>91</v>
      </c>
      <c r="Z15" s="141"/>
      <c r="AA15" s="141"/>
      <c r="AB15" s="39"/>
      <c r="AC15" s="141" t="s">
        <v>330</v>
      </c>
      <c r="AD15" s="141"/>
      <c r="AE15" s="141"/>
      <c r="AF15" s="141"/>
      <c r="AG15" s="39"/>
    </row>
    <row r="16" spans="1:120" x14ac:dyDescent="0.2">
      <c r="A16" s="26">
        <v>9</v>
      </c>
      <c r="B16" s="21">
        <v>6.7</v>
      </c>
      <c r="C16" s="21" t="s">
        <v>2</v>
      </c>
      <c r="D16" s="21">
        <v>9.6</v>
      </c>
      <c r="E16" s="21" t="s">
        <v>2</v>
      </c>
      <c r="F16" s="39"/>
      <c r="G16" s="23" t="s">
        <v>331</v>
      </c>
      <c r="H16" s="21">
        <v>3.556</v>
      </c>
      <c r="I16" s="21">
        <v>1.8</v>
      </c>
      <c r="J16" s="39"/>
      <c r="K16" s="26">
        <v>9</v>
      </c>
      <c r="L16" s="24">
        <v>1015.1</v>
      </c>
      <c r="M16" s="24">
        <v>1022.7</v>
      </c>
      <c r="N16" s="39"/>
      <c r="O16" s="26">
        <v>9</v>
      </c>
      <c r="P16" s="27">
        <v>76</v>
      </c>
      <c r="Q16" s="27">
        <v>93</v>
      </c>
      <c r="R16" s="39"/>
      <c r="S16" s="39"/>
      <c r="T16" s="26">
        <v>9</v>
      </c>
      <c r="U16" s="32" t="s">
        <v>121</v>
      </c>
      <c r="V16" s="90">
        <v>17.7</v>
      </c>
      <c r="W16" s="90">
        <v>2.6</v>
      </c>
      <c r="X16" s="39"/>
      <c r="Y16" s="141"/>
      <c r="Z16" s="141"/>
      <c r="AA16" s="141"/>
      <c r="AB16" s="39"/>
      <c r="AC16" s="141" t="s">
        <v>332</v>
      </c>
      <c r="AD16" s="141"/>
      <c r="AE16" s="141"/>
      <c r="AF16" s="141"/>
      <c r="AG16" s="2"/>
    </row>
    <row r="17" spans="1:33" x14ac:dyDescent="0.2">
      <c r="A17" s="26">
        <v>10</v>
      </c>
      <c r="B17" s="21">
        <v>4.8</v>
      </c>
      <c r="C17" s="21" t="s">
        <v>2</v>
      </c>
      <c r="D17" s="21">
        <v>11.2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1006.8</v>
      </c>
      <c r="M17" s="24">
        <v>1015.1</v>
      </c>
      <c r="N17" s="39"/>
      <c r="O17" s="26">
        <v>10</v>
      </c>
      <c r="P17" s="27">
        <v>72</v>
      </c>
      <c r="Q17" s="27">
        <v>95</v>
      </c>
      <c r="R17" s="39"/>
      <c r="S17" s="39"/>
      <c r="T17" s="26">
        <v>10</v>
      </c>
      <c r="U17" s="32" t="s">
        <v>64</v>
      </c>
      <c r="V17" s="31">
        <v>14.5</v>
      </c>
      <c r="W17" s="31">
        <v>1.9</v>
      </c>
      <c r="X17" s="39"/>
      <c r="Y17" s="141"/>
      <c r="Z17" s="141"/>
      <c r="AA17" s="141"/>
      <c r="AB17" s="39"/>
      <c r="AC17" s="141" t="s">
        <v>126</v>
      </c>
      <c r="AD17" s="141"/>
      <c r="AE17" s="141"/>
      <c r="AF17" s="141"/>
      <c r="AG17" s="2"/>
    </row>
    <row r="18" spans="1:33" x14ac:dyDescent="0.2">
      <c r="A18" s="26">
        <v>11</v>
      </c>
      <c r="B18" s="21">
        <v>2.2999999999999998</v>
      </c>
      <c r="C18" s="21" t="s">
        <v>2</v>
      </c>
      <c r="D18" s="21">
        <v>15.8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90">
        <v>1006.5</v>
      </c>
      <c r="M18" s="24">
        <v>1012.2</v>
      </c>
      <c r="N18" s="39"/>
      <c r="O18" s="26">
        <v>11</v>
      </c>
      <c r="P18" s="27">
        <v>47</v>
      </c>
      <c r="Q18" s="27">
        <v>93</v>
      </c>
      <c r="R18" s="39"/>
      <c r="S18" s="39"/>
      <c r="T18" s="26">
        <v>11</v>
      </c>
      <c r="U18" s="32" t="s">
        <v>54</v>
      </c>
      <c r="V18" s="90">
        <v>12.9</v>
      </c>
      <c r="W18" s="90">
        <v>1.4</v>
      </c>
      <c r="X18" s="39"/>
      <c r="Y18" s="141"/>
      <c r="Z18" s="141"/>
      <c r="AA18" s="141"/>
      <c r="AB18" s="39"/>
      <c r="AC18" s="141" t="s">
        <v>106</v>
      </c>
      <c r="AD18" s="141"/>
      <c r="AE18" s="141"/>
      <c r="AF18" s="141"/>
      <c r="AG18" s="2"/>
    </row>
    <row r="19" spans="1:33" x14ac:dyDescent="0.2">
      <c r="A19" s="26">
        <v>12</v>
      </c>
      <c r="B19" s="21">
        <v>4.7</v>
      </c>
      <c r="C19" s="21" t="s">
        <v>2</v>
      </c>
      <c r="D19" s="21">
        <v>13.9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1010.2</v>
      </c>
      <c r="M19" s="24">
        <v>1016.4</v>
      </c>
      <c r="N19" s="39"/>
      <c r="O19" s="26">
        <v>12</v>
      </c>
      <c r="P19" s="27">
        <v>54</v>
      </c>
      <c r="Q19" s="32">
        <v>89</v>
      </c>
      <c r="R19" s="39"/>
      <c r="S19" s="39"/>
      <c r="T19" s="26">
        <v>12</v>
      </c>
      <c r="U19" s="32" t="s">
        <v>122</v>
      </c>
      <c r="V19" s="90">
        <v>24.1</v>
      </c>
      <c r="W19" s="90">
        <v>1.6</v>
      </c>
      <c r="X19" s="39"/>
      <c r="Y19" s="141"/>
      <c r="Z19" s="141"/>
      <c r="AA19" s="141"/>
      <c r="AB19" s="39"/>
      <c r="AC19" s="141" t="s">
        <v>167</v>
      </c>
      <c r="AD19" s="141"/>
      <c r="AE19" s="141"/>
      <c r="AF19" s="141"/>
      <c r="AG19" s="2"/>
    </row>
    <row r="20" spans="1:33" x14ac:dyDescent="0.2">
      <c r="A20" s="26">
        <v>13</v>
      </c>
      <c r="B20" s="21">
        <v>2.6</v>
      </c>
      <c r="C20" s="21" t="s">
        <v>2</v>
      </c>
      <c r="D20" s="21">
        <v>14.3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1015.6</v>
      </c>
      <c r="M20" s="24">
        <v>1019.6</v>
      </c>
      <c r="N20" s="39"/>
      <c r="O20" s="26">
        <v>13</v>
      </c>
      <c r="P20" s="27">
        <v>69</v>
      </c>
      <c r="Q20" s="27">
        <v>94</v>
      </c>
      <c r="R20" s="33"/>
      <c r="S20" s="33"/>
      <c r="T20" s="26">
        <v>13</v>
      </c>
      <c r="U20" s="32" t="s">
        <v>89</v>
      </c>
      <c r="V20" s="90">
        <v>12.9</v>
      </c>
      <c r="W20" s="90">
        <v>1.1000000000000001</v>
      </c>
      <c r="X20" s="39"/>
      <c r="Y20" s="141"/>
      <c r="Z20" s="141"/>
      <c r="AA20" s="141"/>
      <c r="AB20" s="39"/>
      <c r="AC20" s="141" t="s">
        <v>167</v>
      </c>
      <c r="AD20" s="141"/>
      <c r="AE20" s="141"/>
      <c r="AF20" s="141"/>
      <c r="AG20" s="2"/>
    </row>
    <row r="21" spans="1:33" x14ac:dyDescent="0.2">
      <c r="A21" s="26">
        <v>14</v>
      </c>
      <c r="B21" s="21">
        <v>7.9</v>
      </c>
      <c r="C21" s="21" t="s">
        <v>2</v>
      </c>
      <c r="D21" s="21">
        <v>11.8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1012.7</v>
      </c>
      <c r="M21" s="24">
        <v>1019.4</v>
      </c>
      <c r="N21" s="39"/>
      <c r="O21" s="26">
        <v>14</v>
      </c>
      <c r="P21" s="27">
        <v>88</v>
      </c>
      <c r="Q21" s="27">
        <v>95</v>
      </c>
      <c r="R21" s="39"/>
      <c r="S21" s="39"/>
      <c r="T21" s="26">
        <v>14</v>
      </c>
      <c r="U21" s="32" t="s">
        <v>64</v>
      </c>
      <c r="V21" s="90">
        <v>19.3</v>
      </c>
      <c r="W21" s="90">
        <v>1.6</v>
      </c>
      <c r="X21" s="39"/>
      <c r="Y21" s="141"/>
      <c r="Z21" s="141"/>
      <c r="AA21" s="141"/>
      <c r="AB21" s="39"/>
      <c r="AC21" s="141" t="s">
        <v>334</v>
      </c>
      <c r="AD21" s="141"/>
      <c r="AE21" s="141"/>
      <c r="AF21" s="141"/>
      <c r="AG21" s="2"/>
    </row>
    <row r="22" spans="1:33" x14ac:dyDescent="0.2">
      <c r="A22" s="26">
        <v>15</v>
      </c>
      <c r="B22" s="29">
        <v>6.9</v>
      </c>
      <c r="C22" s="21" t="s">
        <v>2</v>
      </c>
      <c r="D22" s="121">
        <v>21.2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1012.9</v>
      </c>
      <c r="M22" s="24">
        <v>1021.7</v>
      </c>
      <c r="N22" s="39"/>
      <c r="O22" s="26">
        <v>15</v>
      </c>
      <c r="P22" s="27">
        <v>22</v>
      </c>
      <c r="Q22" s="122">
        <v>99</v>
      </c>
      <c r="R22" s="39"/>
      <c r="S22" s="39"/>
      <c r="T22" s="26">
        <v>15</v>
      </c>
      <c r="U22" s="32" t="s">
        <v>64</v>
      </c>
      <c r="V22" s="90">
        <v>38.6</v>
      </c>
      <c r="W22" s="90">
        <v>3.9</v>
      </c>
      <c r="X22" s="39"/>
      <c r="Y22" s="141" t="s">
        <v>333</v>
      </c>
      <c r="Z22" s="141"/>
      <c r="AA22" s="141"/>
      <c r="AB22" s="39"/>
      <c r="AC22" s="141" t="s">
        <v>330</v>
      </c>
      <c r="AD22" s="141"/>
      <c r="AE22" s="141"/>
      <c r="AF22" s="141"/>
      <c r="AG22" s="2"/>
    </row>
    <row r="23" spans="1:33" x14ac:dyDescent="0.2">
      <c r="A23" s="26">
        <v>16</v>
      </c>
      <c r="B23" s="21">
        <v>4.0999999999999996</v>
      </c>
      <c r="C23" s="21" t="s">
        <v>2</v>
      </c>
      <c r="D23" s="21">
        <v>14.4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1014.1</v>
      </c>
      <c r="M23" s="24">
        <v>1022.1</v>
      </c>
      <c r="N23" s="39"/>
      <c r="O23" s="26">
        <v>16</v>
      </c>
      <c r="P23" s="27">
        <v>55</v>
      </c>
      <c r="Q23" s="27">
        <v>90</v>
      </c>
      <c r="R23" s="39"/>
      <c r="S23" s="39"/>
      <c r="T23" s="26">
        <v>16</v>
      </c>
      <c r="U23" s="32" t="s">
        <v>64</v>
      </c>
      <c r="V23" s="31">
        <v>11.3</v>
      </c>
      <c r="W23" s="31">
        <v>0.8</v>
      </c>
      <c r="X23" s="39"/>
      <c r="Y23" s="141"/>
      <c r="Z23" s="141"/>
      <c r="AA23" s="141"/>
      <c r="AB23" s="39"/>
      <c r="AC23" s="141" t="s">
        <v>112</v>
      </c>
      <c r="AD23" s="141"/>
      <c r="AE23" s="141"/>
      <c r="AF23" s="141"/>
      <c r="AG23" s="2"/>
    </row>
    <row r="24" spans="1:33" x14ac:dyDescent="0.2">
      <c r="A24" s="26">
        <v>17</v>
      </c>
      <c r="B24" s="21">
        <v>2.2999999999999998</v>
      </c>
      <c r="C24" s="21" t="s">
        <v>2</v>
      </c>
      <c r="D24" s="21">
        <v>18.7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1013</v>
      </c>
      <c r="M24" s="24">
        <v>1023.7</v>
      </c>
      <c r="N24" s="39"/>
      <c r="O24" s="26">
        <v>17</v>
      </c>
      <c r="P24" s="27">
        <v>23</v>
      </c>
      <c r="Q24" s="27">
        <v>91</v>
      </c>
      <c r="R24" s="39"/>
      <c r="S24" s="39"/>
      <c r="T24" s="26">
        <v>17</v>
      </c>
      <c r="U24" s="32" t="s">
        <v>88</v>
      </c>
      <c r="V24" s="90">
        <v>48.3</v>
      </c>
      <c r="W24" s="90">
        <v>3.9</v>
      </c>
      <c r="X24" s="39"/>
      <c r="Y24" s="141" t="s">
        <v>335</v>
      </c>
      <c r="Z24" s="141"/>
      <c r="AA24" s="141"/>
      <c r="AB24" s="39"/>
      <c r="AC24" s="141" t="s">
        <v>291</v>
      </c>
      <c r="AD24" s="141"/>
      <c r="AE24" s="141"/>
      <c r="AF24" s="141"/>
      <c r="AG24" s="2"/>
    </row>
    <row r="25" spans="1:33" x14ac:dyDescent="0.2">
      <c r="A25" s="26">
        <v>18</v>
      </c>
      <c r="B25" s="21">
        <v>1.8</v>
      </c>
      <c r="C25" s="21" t="s">
        <v>2</v>
      </c>
      <c r="D25" s="21">
        <v>15.2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1023.7</v>
      </c>
      <c r="M25" s="125">
        <v>1026.8</v>
      </c>
      <c r="N25" s="39"/>
      <c r="O25" s="26">
        <v>18</v>
      </c>
      <c r="P25" s="27">
        <v>35</v>
      </c>
      <c r="Q25" s="27">
        <v>88</v>
      </c>
      <c r="R25" s="39"/>
      <c r="S25" s="39"/>
      <c r="T25" s="26">
        <v>18</v>
      </c>
      <c r="U25" s="32" t="s">
        <v>64</v>
      </c>
      <c r="V25" s="90">
        <v>11.3</v>
      </c>
      <c r="W25" s="90">
        <v>0.6</v>
      </c>
      <c r="X25" s="39"/>
      <c r="Y25" s="141"/>
      <c r="Z25" s="141"/>
      <c r="AA25" s="141"/>
      <c r="AB25" s="39"/>
      <c r="AC25" s="141" t="s">
        <v>291</v>
      </c>
      <c r="AD25" s="141"/>
      <c r="AE25" s="141"/>
      <c r="AF25" s="141"/>
      <c r="AG25" s="34"/>
    </row>
    <row r="26" spans="1:33" x14ac:dyDescent="0.2">
      <c r="A26" s="26">
        <v>19</v>
      </c>
      <c r="B26" s="21">
        <v>1.8</v>
      </c>
      <c r="C26" s="21" t="s">
        <v>2</v>
      </c>
      <c r="D26" s="21">
        <v>15.6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1019.6</v>
      </c>
      <c r="M26" s="24">
        <v>1024.8</v>
      </c>
      <c r="N26" s="39"/>
      <c r="O26" s="26">
        <v>19</v>
      </c>
      <c r="P26" s="27">
        <v>42</v>
      </c>
      <c r="Q26" s="27">
        <v>89</v>
      </c>
      <c r="R26" s="39"/>
      <c r="S26" s="39"/>
      <c r="T26" s="26">
        <v>19</v>
      </c>
      <c r="U26" s="32" t="s">
        <v>89</v>
      </c>
      <c r="V26" s="90">
        <v>17.7</v>
      </c>
      <c r="W26" s="90">
        <v>1.1000000000000001</v>
      </c>
      <c r="X26" s="39"/>
      <c r="Y26" s="141"/>
      <c r="Z26" s="141"/>
      <c r="AA26" s="141"/>
      <c r="AB26" s="39"/>
      <c r="AC26" s="141" t="s">
        <v>124</v>
      </c>
      <c r="AD26" s="141"/>
      <c r="AE26" s="141"/>
      <c r="AF26" s="141"/>
      <c r="AG26" s="34"/>
    </row>
    <row r="27" spans="1:33" x14ac:dyDescent="0.2">
      <c r="A27" s="26">
        <v>20</v>
      </c>
      <c r="B27" s="21">
        <v>1.7</v>
      </c>
      <c r="C27" s="21" t="s">
        <v>2</v>
      </c>
      <c r="D27" s="21">
        <v>12.1</v>
      </c>
      <c r="E27" s="21" t="s">
        <v>2</v>
      </c>
      <c r="F27" s="39"/>
      <c r="G27" s="23"/>
      <c r="H27" s="21">
        <v>0</v>
      </c>
      <c r="I27" s="121"/>
      <c r="J27" s="39"/>
      <c r="K27" s="26">
        <v>20</v>
      </c>
      <c r="L27" s="24">
        <v>1012.8</v>
      </c>
      <c r="M27" s="24">
        <v>1020.1</v>
      </c>
      <c r="N27" s="39"/>
      <c r="O27" s="26">
        <v>20</v>
      </c>
      <c r="P27" s="27">
        <v>72</v>
      </c>
      <c r="Q27" s="75">
        <v>92</v>
      </c>
      <c r="R27" s="39"/>
      <c r="S27" s="39"/>
      <c r="T27" s="26">
        <v>20</v>
      </c>
      <c r="U27" s="32" t="s">
        <v>89</v>
      </c>
      <c r="V27" s="90">
        <v>11.3</v>
      </c>
      <c r="W27" s="90">
        <v>0.6</v>
      </c>
      <c r="X27" s="39"/>
      <c r="Y27" s="141"/>
      <c r="Z27" s="141"/>
      <c r="AA27" s="141"/>
      <c r="AB27" s="39"/>
      <c r="AC27" s="141" t="s">
        <v>108</v>
      </c>
      <c r="AD27" s="141"/>
      <c r="AE27" s="141"/>
      <c r="AF27" s="141"/>
      <c r="AG27" s="34"/>
    </row>
    <row r="28" spans="1:33" x14ac:dyDescent="0.2">
      <c r="A28" s="26">
        <v>21</v>
      </c>
      <c r="B28" s="21">
        <v>7.1</v>
      </c>
      <c r="C28" s="21" t="s">
        <v>2</v>
      </c>
      <c r="D28" s="21">
        <v>13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1009.1</v>
      </c>
      <c r="M28" s="24">
        <v>1014.9</v>
      </c>
      <c r="N28" s="39"/>
      <c r="O28" s="26">
        <v>21</v>
      </c>
      <c r="P28" s="27">
        <v>78</v>
      </c>
      <c r="Q28" s="27">
        <v>90</v>
      </c>
      <c r="R28" s="39"/>
      <c r="S28" s="39"/>
      <c r="T28" s="26">
        <v>21</v>
      </c>
      <c r="U28" s="32" t="s">
        <v>121</v>
      </c>
      <c r="V28" s="90">
        <v>19.3</v>
      </c>
      <c r="W28" s="90">
        <v>2.1</v>
      </c>
      <c r="X28" s="39"/>
      <c r="Y28" s="141"/>
      <c r="Z28" s="141"/>
      <c r="AA28" s="141"/>
      <c r="AB28" s="39"/>
      <c r="AC28" s="141" t="s">
        <v>336</v>
      </c>
      <c r="AD28" s="141"/>
      <c r="AE28" s="141"/>
      <c r="AF28" s="141"/>
      <c r="AG28" s="2"/>
    </row>
    <row r="29" spans="1:33" x14ac:dyDescent="0.2">
      <c r="A29" s="26">
        <v>22</v>
      </c>
      <c r="B29" s="21">
        <v>3.1</v>
      </c>
      <c r="C29" s="21" t="s">
        <v>2</v>
      </c>
      <c r="D29" s="21">
        <v>17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1013</v>
      </c>
      <c r="M29" s="24">
        <v>1025.8</v>
      </c>
      <c r="N29" s="39"/>
      <c r="O29" s="26">
        <v>22</v>
      </c>
      <c r="P29" s="27">
        <v>39</v>
      </c>
      <c r="Q29" s="27">
        <v>93</v>
      </c>
      <c r="R29" s="39"/>
      <c r="S29" s="39"/>
      <c r="T29" s="26">
        <v>22</v>
      </c>
      <c r="U29" s="32" t="s">
        <v>121</v>
      </c>
      <c r="V29" s="90">
        <v>16.100000000000001</v>
      </c>
      <c r="W29" s="90">
        <v>1.1000000000000001</v>
      </c>
      <c r="X29" s="39"/>
      <c r="Y29" s="141"/>
      <c r="Z29" s="141"/>
      <c r="AA29" s="141"/>
      <c r="AB29" s="39"/>
      <c r="AC29" s="141" t="s">
        <v>106</v>
      </c>
      <c r="AD29" s="141"/>
      <c r="AE29" s="141"/>
      <c r="AF29" s="141"/>
      <c r="AG29" s="34"/>
    </row>
    <row r="30" spans="1:33" x14ac:dyDescent="0.2">
      <c r="A30" s="26">
        <v>23</v>
      </c>
      <c r="B30" s="21">
        <v>1.9</v>
      </c>
      <c r="C30" s="21" t="s">
        <v>2</v>
      </c>
      <c r="D30" s="21">
        <v>13.8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1018.1</v>
      </c>
      <c r="M30" s="24">
        <v>1026.5</v>
      </c>
      <c r="N30" s="39"/>
      <c r="O30" s="26">
        <v>23</v>
      </c>
      <c r="P30" s="27">
        <v>56</v>
      </c>
      <c r="Q30" s="27">
        <v>89</v>
      </c>
      <c r="R30" s="39"/>
      <c r="S30" s="39"/>
      <c r="T30" s="26">
        <v>23</v>
      </c>
      <c r="U30" s="32" t="s">
        <v>88</v>
      </c>
      <c r="V30" s="90">
        <v>11.3</v>
      </c>
      <c r="W30" s="90">
        <v>1</v>
      </c>
      <c r="X30" s="39"/>
      <c r="Y30" s="141"/>
      <c r="Z30" s="141"/>
      <c r="AA30" s="141"/>
      <c r="AB30" s="39"/>
      <c r="AC30" s="141" t="s">
        <v>106</v>
      </c>
      <c r="AD30" s="141"/>
      <c r="AE30" s="141"/>
      <c r="AF30" s="141"/>
      <c r="AG30" s="2"/>
    </row>
    <row r="31" spans="1:33" x14ac:dyDescent="0.2">
      <c r="A31" s="26">
        <v>24</v>
      </c>
      <c r="B31" s="21">
        <v>1.3</v>
      </c>
      <c r="C31" s="21" t="s">
        <v>2</v>
      </c>
      <c r="D31" s="21">
        <v>17.7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999.5</v>
      </c>
      <c r="M31" s="24">
        <v>1018</v>
      </c>
      <c r="N31" s="39"/>
      <c r="O31" s="26">
        <v>24</v>
      </c>
      <c r="P31" s="27">
        <v>23</v>
      </c>
      <c r="Q31" s="32">
        <v>92</v>
      </c>
      <c r="R31" s="39"/>
      <c r="S31" s="39"/>
      <c r="T31" s="26">
        <v>24</v>
      </c>
      <c r="U31" s="32" t="s">
        <v>88</v>
      </c>
      <c r="V31" s="123">
        <v>54.7</v>
      </c>
      <c r="W31" s="90">
        <v>4.8</v>
      </c>
      <c r="X31" s="39"/>
      <c r="Y31" s="141" t="s">
        <v>143</v>
      </c>
      <c r="Z31" s="141"/>
      <c r="AA31" s="141"/>
      <c r="AB31" s="39"/>
      <c r="AC31" s="141" t="s">
        <v>106</v>
      </c>
      <c r="AD31" s="141"/>
      <c r="AE31" s="141"/>
      <c r="AF31" s="141"/>
      <c r="AG31" s="2"/>
    </row>
    <row r="32" spans="1:33" x14ac:dyDescent="0.2">
      <c r="A32" s="26">
        <v>25</v>
      </c>
      <c r="B32" s="21">
        <v>1.4</v>
      </c>
      <c r="C32" s="21" t="s">
        <v>2</v>
      </c>
      <c r="D32" s="21">
        <v>14.1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1002.8</v>
      </c>
      <c r="M32" s="24">
        <v>1013.1</v>
      </c>
      <c r="N32" s="39"/>
      <c r="O32" s="26">
        <v>25</v>
      </c>
      <c r="P32" s="124">
        <v>21</v>
      </c>
      <c r="Q32" s="27">
        <v>72</v>
      </c>
      <c r="R32" s="39"/>
      <c r="S32" s="39"/>
      <c r="T32" s="26">
        <v>25</v>
      </c>
      <c r="U32" s="32" t="s">
        <v>99</v>
      </c>
      <c r="V32" s="90">
        <v>46.7</v>
      </c>
      <c r="W32" s="123">
        <v>7.7</v>
      </c>
      <c r="X32" s="39"/>
      <c r="Y32" s="141" t="s">
        <v>337</v>
      </c>
      <c r="Z32" s="141"/>
      <c r="AA32" s="141"/>
      <c r="AB32" s="39"/>
      <c r="AC32" s="141" t="s">
        <v>106</v>
      </c>
      <c r="AD32" s="141"/>
      <c r="AE32" s="141"/>
      <c r="AF32" s="141"/>
      <c r="AG32" s="2"/>
    </row>
    <row r="33" spans="1:33" x14ac:dyDescent="0.2">
      <c r="A33" s="26">
        <v>26</v>
      </c>
      <c r="B33" s="128">
        <v>-2.2000000000000002</v>
      </c>
      <c r="C33" s="21" t="s">
        <v>2</v>
      </c>
      <c r="D33" s="21">
        <v>10.9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1012.9</v>
      </c>
      <c r="M33" s="24">
        <v>1017.7</v>
      </c>
      <c r="N33" s="39"/>
      <c r="O33" s="26">
        <v>26</v>
      </c>
      <c r="P33" s="27">
        <v>36</v>
      </c>
      <c r="Q33" s="27">
        <v>82</v>
      </c>
      <c r="R33" s="39"/>
      <c r="S33" s="39"/>
      <c r="T33" s="26">
        <v>26</v>
      </c>
      <c r="U33" s="32" t="s">
        <v>88</v>
      </c>
      <c r="V33" s="90">
        <v>9.6999999999999993</v>
      </c>
      <c r="W33" s="90">
        <v>1</v>
      </c>
      <c r="X33" s="39"/>
      <c r="Y33" s="141" t="s">
        <v>102</v>
      </c>
      <c r="Z33" s="141"/>
      <c r="AA33" s="141"/>
      <c r="AB33" s="39"/>
      <c r="AC33" s="141" t="s">
        <v>106</v>
      </c>
      <c r="AD33" s="141"/>
      <c r="AE33" s="141"/>
      <c r="AF33" s="141"/>
      <c r="AG33" s="2"/>
    </row>
    <row r="34" spans="1:33" x14ac:dyDescent="0.2">
      <c r="A34" s="26">
        <v>27</v>
      </c>
      <c r="B34" s="21">
        <v>-1.1000000000000001</v>
      </c>
      <c r="C34" s="21" t="s">
        <v>2</v>
      </c>
      <c r="D34" s="21">
        <v>8.3000000000000007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1003.3</v>
      </c>
      <c r="M34" s="24">
        <v>1017.9</v>
      </c>
      <c r="N34" s="39"/>
      <c r="O34" s="26">
        <v>27</v>
      </c>
      <c r="P34" s="27">
        <v>51</v>
      </c>
      <c r="Q34" s="27">
        <v>85</v>
      </c>
      <c r="R34" s="39"/>
      <c r="S34" s="39"/>
      <c r="T34" s="26">
        <v>27</v>
      </c>
      <c r="U34" s="32" t="s">
        <v>64</v>
      </c>
      <c r="V34" s="90">
        <v>8</v>
      </c>
      <c r="W34" s="90">
        <v>0.8</v>
      </c>
      <c r="X34" s="39"/>
      <c r="Y34" s="141" t="s">
        <v>102</v>
      </c>
      <c r="Z34" s="141"/>
      <c r="AA34" s="141"/>
      <c r="AB34" s="39"/>
      <c r="AC34" s="141" t="s">
        <v>167</v>
      </c>
      <c r="AD34" s="141"/>
      <c r="AE34" s="141"/>
      <c r="AF34" s="141"/>
      <c r="AG34" s="2"/>
    </row>
    <row r="35" spans="1:33" x14ac:dyDescent="0.2">
      <c r="A35" s="26">
        <v>28</v>
      </c>
      <c r="B35" s="21">
        <v>-1.4</v>
      </c>
      <c r="C35" s="21" t="s">
        <v>2</v>
      </c>
      <c r="D35" s="21">
        <v>14.8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998</v>
      </c>
      <c r="M35" s="24">
        <v>1005.3</v>
      </c>
      <c r="N35" s="39"/>
      <c r="O35" s="26">
        <v>28</v>
      </c>
      <c r="P35" s="27">
        <v>28</v>
      </c>
      <c r="Q35" s="27">
        <v>92</v>
      </c>
      <c r="R35" s="39"/>
      <c r="S35" s="39"/>
      <c r="T35" s="26">
        <v>28</v>
      </c>
      <c r="U35" s="32" t="s">
        <v>99</v>
      </c>
      <c r="V35" s="90">
        <v>43.5</v>
      </c>
      <c r="W35" s="90">
        <v>6.3</v>
      </c>
      <c r="X35" s="39"/>
      <c r="Y35" s="141" t="s">
        <v>348</v>
      </c>
      <c r="Z35" s="141"/>
      <c r="AA35" s="141"/>
      <c r="AB35" s="39"/>
      <c r="AC35" s="141" t="s">
        <v>106</v>
      </c>
      <c r="AD35" s="141"/>
      <c r="AE35" s="141"/>
      <c r="AF35" s="141"/>
      <c r="AG35" s="2"/>
    </row>
    <row r="36" spans="1:33" x14ac:dyDescent="0.2">
      <c r="A36" s="26">
        <v>29</v>
      </c>
      <c r="B36" s="21">
        <v>-0.8</v>
      </c>
      <c r="C36" s="21" t="s">
        <v>2</v>
      </c>
      <c r="D36" s="21">
        <v>11.4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1005.2</v>
      </c>
      <c r="M36" s="24">
        <v>1011.3</v>
      </c>
      <c r="N36" s="39"/>
      <c r="O36" s="26">
        <v>29</v>
      </c>
      <c r="P36" s="27">
        <v>33</v>
      </c>
      <c r="Q36" s="27">
        <v>82</v>
      </c>
      <c r="R36" s="39"/>
      <c r="S36" s="39"/>
      <c r="T36" s="26">
        <v>29</v>
      </c>
      <c r="U36" s="32" t="s">
        <v>65</v>
      </c>
      <c r="V36" s="90">
        <v>12.9</v>
      </c>
      <c r="W36" s="90">
        <v>0.6</v>
      </c>
      <c r="X36" s="39"/>
      <c r="Y36" s="141" t="s">
        <v>102</v>
      </c>
      <c r="Z36" s="141"/>
      <c r="AA36" s="141"/>
      <c r="AB36" s="39"/>
      <c r="AC36" s="141" t="s">
        <v>165</v>
      </c>
      <c r="AD36" s="141"/>
      <c r="AE36" s="141"/>
      <c r="AF36" s="141"/>
      <c r="AG36" s="2"/>
    </row>
    <row r="37" spans="1:33" x14ac:dyDescent="0.2">
      <c r="A37" s="26">
        <v>30</v>
      </c>
      <c r="B37" s="21">
        <v>2.2000000000000002</v>
      </c>
      <c r="C37" s="21" t="s">
        <v>2</v>
      </c>
      <c r="D37" s="130">
        <v>4.8</v>
      </c>
      <c r="E37" s="21" t="s">
        <v>2</v>
      </c>
      <c r="F37" s="39"/>
      <c r="G37" s="23" t="s">
        <v>339</v>
      </c>
      <c r="H37" s="21">
        <v>1.778</v>
      </c>
      <c r="I37" s="21">
        <v>1.8</v>
      </c>
      <c r="J37" s="39"/>
      <c r="K37" s="26">
        <v>30</v>
      </c>
      <c r="L37" s="24">
        <v>1005.1</v>
      </c>
      <c r="M37" s="24">
        <v>1011.4</v>
      </c>
      <c r="N37" s="39"/>
      <c r="O37" s="26">
        <v>30</v>
      </c>
      <c r="P37" s="27">
        <v>66</v>
      </c>
      <c r="Q37" s="27">
        <v>91</v>
      </c>
      <c r="R37" s="39"/>
      <c r="S37" s="39"/>
      <c r="T37" s="26">
        <v>30</v>
      </c>
      <c r="U37" s="32" t="s">
        <v>54</v>
      </c>
      <c r="V37" s="90">
        <v>27.4</v>
      </c>
      <c r="W37" s="90">
        <v>2.2999999999999998</v>
      </c>
      <c r="X37" s="39"/>
      <c r="Y37" s="141"/>
      <c r="Z37" s="141"/>
      <c r="AA37" s="141"/>
      <c r="AB37" s="39"/>
      <c r="AC37" s="141" t="s">
        <v>92</v>
      </c>
      <c r="AD37" s="141"/>
      <c r="AE37" s="141"/>
      <c r="AF37" s="141"/>
      <c r="AG37" s="2"/>
    </row>
    <row r="38" spans="1:33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9"/>
      <c r="T38" s="35"/>
      <c r="U38" s="32"/>
      <c r="V38" s="90"/>
      <c r="W38" s="90"/>
      <c r="X38" s="39"/>
      <c r="Y38" s="141"/>
      <c r="Z38" s="141"/>
      <c r="AA38" s="141"/>
      <c r="AB38" s="39"/>
      <c r="AC38" s="141"/>
      <c r="AD38" s="141"/>
      <c r="AE38" s="141"/>
      <c r="AF38" s="141"/>
      <c r="AG38" s="2"/>
    </row>
    <row r="39" spans="1:33" x14ac:dyDescent="0.2">
      <c r="A39" s="37"/>
      <c r="B39" s="38"/>
      <c r="C39" s="38"/>
      <c r="D39" s="38"/>
      <c r="E39" s="38"/>
      <c r="F39" s="2"/>
      <c r="G39" s="101" t="s">
        <v>57</v>
      </c>
      <c r="H39" s="102">
        <v>0</v>
      </c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2"/>
      <c r="T39" s="34"/>
      <c r="U39" s="87"/>
      <c r="V39" s="92" t="s">
        <v>46</v>
      </c>
      <c r="W39" s="9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40" t="s">
        <v>3</v>
      </c>
      <c r="B40" s="41">
        <f>AVERAGE(B8:B37)</f>
        <v>3.4266666666666672</v>
      </c>
      <c r="C40" s="41" t="s">
        <v>2</v>
      </c>
      <c r="D40" s="41">
        <f>AVERAGE(D8:D37)</f>
        <v>13.990000000000004</v>
      </c>
      <c r="E40" s="42" t="s">
        <v>2</v>
      </c>
      <c r="F40" s="2"/>
      <c r="G40" s="43" t="s">
        <v>5</v>
      </c>
      <c r="H40" s="44">
        <f>SUM(H8:H37)</f>
        <v>23.114000000000001</v>
      </c>
      <c r="I40" s="107" t="s">
        <v>61</v>
      </c>
      <c r="J40" s="2"/>
      <c r="K40" s="40" t="s">
        <v>3</v>
      </c>
      <c r="L40" s="97">
        <f>AVERAGE(L8:L37)</f>
        <v>1008.0833333333333</v>
      </c>
      <c r="M40" s="98">
        <f>AVERAGE(M8:M37)</f>
        <v>1016.64</v>
      </c>
      <c r="N40" s="2"/>
      <c r="O40" s="40" t="s">
        <v>3</v>
      </c>
      <c r="P40" s="110">
        <f>AVERAGE(P8:P37)</f>
        <v>53.56666666666667</v>
      </c>
      <c r="Q40" s="111">
        <f>AVERAGE(Q8:Q37)</f>
        <v>91.333333333333329</v>
      </c>
      <c r="R40" s="2"/>
      <c r="S40" s="2"/>
      <c r="T40" s="80" t="s">
        <v>11</v>
      </c>
      <c r="U40" s="80" t="s">
        <v>64</v>
      </c>
      <c r="V40" s="91">
        <f>MAXA(V8:V37)</f>
        <v>54.7</v>
      </c>
      <c r="W40" s="94"/>
      <c r="X40" s="2"/>
      <c r="Y40" s="159" t="s">
        <v>36</v>
      </c>
      <c r="Z40" s="159"/>
      <c r="AA40" s="159"/>
      <c r="AB40" s="2"/>
      <c r="AC40" s="160" t="s">
        <v>35</v>
      </c>
      <c r="AD40" s="160"/>
      <c r="AE40" s="160"/>
      <c r="AF40" s="160"/>
      <c r="AG40" s="2"/>
    </row>
    <row r="41" spans="1:33" x14ac:dyDescent="0.2">
      <c r="A41" s="46" t="s">
        <v>19</v>
      </c>
      <c r="B41" s="149">
        <f>AVERAGE(B49:B78)</f>
        <v>8.2466666666666679</v>
      </c>
      <c r="C41" s="150"/>
      <c r="D41" s="150"/>
      <c r="E41" s="47" t="s">
        <v>2</v>
      </c>
      <c r="F41" s="2"/>
      <c r="G41" s="101" t="s">
        <v>58</v>
      </c>
      <c r="H41" s="109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AVERAGE(L8:M8,L9:M9,L10:M10,L11:M11,L12:M12,L13:M13,L14:M14,L15:M15,L16:M16,L17:M17,L18:M18,L19:M19,L20:M20,L21:M21,L22:M22,L23:M23,L24:M24,L25:M25,L26:M26,L27:M27,L28:M28,L29:M29,L30:M30,L31:M31,L32:M32,L33:M33,L34:M34,L35:M35,L36:M36,L37:M37)</f>
        <v>1012.3616666666669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AVERAGE(P8:Q8,P9:Q9,P10:Q10,P11:Q11,P12:Q12,P13:Q13,P14:Q14,P15:Q15,P16:Q16,P17:Q17,P18:Q18,P19:Q19,P20:Q20,P21:Q21,P22:Q22,P23:Q23,P24:Q24,P25:Q25,P26:Q26,P27:Q27,P28:Q28,P29:Q29,P30:Q30,P31:Q31,P32:Q32,P33:Q33,P34:Q34,P35:Q35,P36:Q36,P37:Q37)</f>
        <v>72.45</v>
      </c>
      <c r="Q41" s="154"/>
      <c r="R41" s="2"/>
      <c r="S41" s="2"/>
      <c r="T41" s="18"/>
      <c r="U41" s="49"/>
      <c r="V41" s="95" t="s">
        <v>47</v>
      </c>
      <c r="W41" s="95" t="s">
        <v>49</v>
      </c>
      <c r="X41" s="2"/>
      <c r="Y41" s="75" t="s">
        <v>37</v>
      </c>
      <c r="Z41" s="75" t="s">
        <v>38</v>
      </c>
      <c r="AA41" s="75" t="s">
        <v>39</v>
      </c>
      <c r="AB41" s="2"/>
      <c r="AC41" s="22"/>
      <c r="AD41" s="75" t="s">
        <v>40</v>
      </c>
      <c r="AE41" s="75" t="s">
        <v>41</v>
      </c>
      <c r="AF41" s="75" t="s">
        <v>42</v>
      </c>
      <c r="AG41" s="2"/>
    </row>
    <row r="42" spans="1:33" x14ac:dyDescent="0.2">
      <c r="A42" s="51" t="s">
        <v>4</v>
      </c>
      <c r="B42" s="52">
        <f>MINA(B8:B37)</f>
        <v>-2.2000000000000002</v>
      </c>
      <c r="C42" s="52" t="s">
        <v>2</v>
      </c>
      <c r="D42" s="52">
        <f>MAXA(D8:D37)</f>
        <v>21.2</v>
      </c>
      <c r="E42" s="53" t="s">
        <v>2</v>
      </c>
      <c r="F42" s="2"/>
      <c r="G42" s="43" t="s">
        <v>6</v>
      </c>
      <c r="H42" s="44">
        <f>MAXA(H8:H37)</f>
        <v>9.1440000000000001</v>
      </c>
      <c r="I42" s="91">
        <f>MAXA(I8:I38)</f>
        <v>11.2</v>
      </c>
      <c r="J42" s="2"/>
      <c r="K42" s="51" t="s">
        <v>4</v>
      </c>
      <c r="L42" s="99">
        <f>MINA(L8:L37)</f>
        <v>984.9</v>
      </c>
      <c r="M42" s="99">
        <f>MAXA(M8:M37)</f>
        <v>1026.8</v>
      </c>
      <c r="N42" s="2"/>
      <c r="O42" s="51" t="s">
        <v>4</v>
      </c>
      <c r="P42" s="89">
        <f>MINA(P8:P37)</f>
        <v>21</v>
      </c>
      <c r="Q42" s="89">
        <f>MAXA(Q8:Q37)</f>
        <v>99</v>
      </c>
      <c r="R42" s="54"/>
      <c r="S42" s="54"/>
      <c r="T42" s="168" t="s">
        <v>50</v>
      </c>
      <c r="U42" s="169"/>
      <c r="V42" s="96">
        <f>AVERAGE(V8:V37)</f>
        <v>21.093333333333337</v>
      </c>
      <c r="W42" s="96">
        <f>AVERAGE(W8:W37)</f>
        <v>2.1466666666666669</v>
      </c>
      <c r="X42" s="2"/>
      <c r="Y42" s="100">
        <f>SUM(H8:H17)</f>
        <v>21.336000000000002</v>
      </c>
      <c r="Z42" s="100">
        <f>SUM(H18:H27)</f>
        <v>0</v>
      </c>
      <c r="AA42" s="100">
        <f>SUM(H28:H37)</f>
        <v>1.778</v>
      </c>
      <c r="AB42" s="2"/>
      <c r="AC42" s="74" t="s">
        <v>43</v>
      </c>
      <c r="AD42" s="100">
        <f>AVERAGE(B8:B17)</f>
        <v>5.5200000000000014</v>
      </c>
      <c r="AE42" s="100">
        <f>AVERAGE(D8:D17)</f>
        <v>14.09</v>
      </c>
      <c r="AF42" s="100">
        <f>AVERAGE(B49:B58)</f>
        <v>9.3200000000000021</v>
      </c>
      <c r="AG42" s="2"/>
    </row>
    <row r="43" spans="1:33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Ottobre!H45</f>
        <v>753.35200000000009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2"/>
      <c r="T43" s="16"/>
      <c r="U43" s="83"/>
      <c r="V43" s="16"/>
      <c r="W43" s="16"/>
      <c r="X43" s="2"/>
      <c r="Y43" s="16"/>
      <c r="Z43" s="16"/>
      <c r="AA43" s="16"/>
      <c r="AB43" s="2"/>
      <c r="AC43" s="74" t="s">
        <v>38</v>
      </c>
      <c r="AD43" s="100">
        <f>AVERAGE(B18:B27)</f>
        <v>3.6100000000000003</v>
      </c>
      <c r="AE43" s="100">
        <f>AVERAGE(D18:D27)</f>
        <v>15.3</v>
      </c>
      <c r="AF43" s="100">
        <f>AVERAGE(B59:B68)</f>
        <v>8.8899999999999988</v>
      </c>
      <c r="AG43" s="2"/>
    </row>
    <row r="44" spans="1:33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23.114000000000001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2"/>
      <c r="T44" s="16"/>
      <c r="U44" s="84"/>
      <c r="V44" s="16"/>
      <c r="W44" s="16"/>
      <c r="X44" s="2"/>
      <c r="Y44" s="16"/>
      <c r="Z44" s="16"/>
      <c r="AA44" s="16"/>
      <c r="AB44" s="2"/>
      <c r="AC44" s="74" t="s">
        <v>44</v>
      </c>
      <c r="AD44" s="100">
        <f>AVERAGE(B28:B37)</f>
        <v>1.1499999999999999</v>
      </c>
      <c r="AE44" s="100">
        <f>AVERAGE(D28:D37)</f>
        <v>12.58</v>
      </c>
      <c r="AF44" s="100">
        <f>AVERAGE(B69:B79)</f>
        <v>6.5299999999999994</v>
      </c>
      <c r="AG44" s="2"/>
    </row>
    <row r="45" spans="1:33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776.46600000000012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2"/>
      <c r="T45" s="16"/>
      <c r="U45" s="85"/>
      <c r="V45" s="16"/>
      <c r="W45" s="16"/>
      <c r="X45" s="2"/>
      <c r="Y45" s="16"/>
      <c r="Z45" s="16"/>
      <c r="AA45" s="16"/>
      <c r="AB45" s="2"/>
      <c r="AC45" s="50"/>
      <c r="AD45" s="50"/>
      <c r="AE45" s="50"/>
      <c r="AF45" s="50"/>
      <c r="AG45" s="2"/>
    </row>
    <row r="46" spans="1:33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58"/>
      <c r="U46" s="3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3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1" x14ac:dyDescent="0.2">
      <c r="A49" s="20">
        <v>1</v>
      </c>
      <c r="B49" s="63">
        <v>10.8</v>
      </c>
      <c r="C49" s="64" t="s">
        <v>2</v>
      </c>
      <c r="L49" s="62"/>
    </row>
    <row r="50" spans="1:21" x14ac:dyDescent="0.2">
      <c r="A50" s="26">
        <v>2</v>
      </c>
      <c r="B50" s="65">
        <v>10.3</v>
      </c>
      <c r="C50" s="66" t="s">
        <v>2</v>
      </c>
    </row>
    <row r="51" spans="1:21" x14ac:dyDescent="0.2">
      <c r="A51" s="26">
        <v>3</v>
      </c>
      <c r="B51" s="65">
        <v>12</v>
      </c>
      <c r="C51" s="66" t="s">
        <v>2</v>
      </c>
      <c r="L51" s="1"/>
      <c r="P51" s="1"/>
      <c r="U51" s="86"/>
    </row>
    <row r="52" spans="1:21" x14ac:dyDescent="0.2">
      <c r="A52" s="26">
        <v>4</v>
      </c>
      <c r="B52" s="65">
        <v>8.6999999999999993</v>
      </c>
      <c r="C52" s="66" t="s">
        <v>2</v>
      </c>
      <c r="K52" s="60"/>
      <c r="L52" s="60"/>
      <c r="M52" s="60"/>
      <c r="N52" s="60"/>
      <c r="O52" s="60"/>
    </row>
    <row r="53" spans="1:21" x14ac:dyDescent="0.2">
      <c r="A53" s="26">
        <v>5</v>
      </c>
      <c r="B53" s="65">
        <v>8.6</v>
      </c>
      <c r="C53" s="66" t="s">
        <v>2</v>
      </c>
      <c r="K53" s="60"/>
      <c r="L53" s="60"/>
      <c r="M53" s="60"/>
      <c r="N53" s="60"/>
      <c r="O53" s="61"/>
    </row>
    <row r="54" spans="1:21" x14ac:dyDescent="0.2">
      <c r="A54" s="26">
        <v>6</v>
      </c>
      <c r="B54" s="65">
        <v>10.1</v>
      </c>
      <c r="C54" s="66" t="s">
        <v>2</v>
      </c>
    </row>
    <row r="55" spans="1:21" x14ac:dyDescent="0.2">
      <c r="A55" s="26">
        <v>7</v>
      </c>
      <c r="B55" s="65">
        <v>9.1999999999999993</v>
      </c>
      <c r="C55" s="66" t="s">
        <v>2</v>
      </c>
    </row>
    <row r="56" spans="1:21" x14ac:dyDescent="0.2">
      <c r="A56" s="26">
        <v>8</v>
      </c>
      <c r="B56" s="65">
        <v>7.9</v>
      </c>
      <c r="C56" s="66" t="s">
        <v>2</v>
      </c>
    </row>
    <row r="57" spans="1:21" x14ac:dyDescent="0.2">
      <c r="A57" s="26">
        <v>9</v>
      </c>
      <c r="B57" s="65">
        <v>8.4</v>
      </c>
      <c r="C57" s="66" t="s">
        <v>2</v>
      </c>
    </row>
    <row r="58" spans="1:21" x14ac:dyDescent="0.2">
      <c r="A58" s="26">
        <v>10</v>
      </c>
      <c r="B58" s="65">
        <v>7.2</v>
      </c>
      <c r="C58" s="66" t="s">
        <v>2</v>
      </c>
    </row>
    <row r="59" spans="1:21" x14ac:dyDescent="0.2">
      <c r="A59" s="26">
        <v>11</v>
      </c>
      <c r="B59" s="65">
        <v>8.1999999999999993</v>
      </c>
      <c r="C59" s="66" t="s">
        <v>2</v>
      </c>
    </row>
    <row r="60" spans="1:21" x14ac:dyDescent="0.2">
      <c r="A60" s="26">
        <v>12</v>
      </c>
      <c r="B60" s="65">
        <v>8.4</v>
      </c>
      <c r="C60" s="66" t="s">
        <v>2</v>
      </c>
    </row>
    <row r="61" spans="1:21" x14ac:dyDescent="0.2">
      <c r="A61" s="26">
        <v>13</v>
      </c>
      <c r="B61" s="65">
        <v>8.3000000000000007</v>
      </c>
      <c r="C61" s="66" t="s">
        <v>2</v>
      </c>
    </row>
    <row r="62" spans="1:21" x14ac:dyDescent="0.2">
      <c r="A62" s="26">
        <v>14</v>
      </c>
      <c r="B62" s="65">
        <v>10.1</v>
      </c>
      <c r="C62" s="66" t="s">
        <v>2</v>
      </c>
    </row>
    <row r="63" spans="1:21" x14ac:dyDescent="0.2">
      <c r="A63" s="26">
        <v>15</v>
      </c>
      <c r="B63" s="65">
        <v>12.1</v>
      </c>
      <c r="C63" s="66" t="s">
        <v>2</v>
      </c>
    </row>
    <row r="64" spans="1:21" x14ac:dyDescent="0.2">
      <c r="A64" s="26">
        <v>16</v>
      </c>
      <c r="B64" s="65">
        <v>8.1</v>
      </c>
      <c r="C64" s="66" t="s">
        <v>2</v>
      </c>
    </row>
    <row r="65" spans="1:3" x14ac:dyDescent="0.2">
      <c r="A65" s="26">
        <v>17</v>
      </c>
      <c r="B65" s="65">
        <v>11.8</v>
      </c>
      <c r="C65" s="66" t="s">
        <v>2</v>
      </c>
    </row>
    <row r="66" spans="1:3" x14ac:dyDescent="0.2">
      <c r="A66" s="26">
        <v>18</v>
      </c>
      <c r="B66" s="65">
        <v>7.8</v>
      </c>
      <c r="C66" s="66" t="s">
        <v>2</v>
      </c>
    </row>
    <row r="67" spans="1:3" x14ac:dyDescent="0.2">
      <c r="A67" s="26">
        <v>19</v>
      </c>
      <c r="B67" s="65">
        <v>7.3</v>
      </c>
      <c r="C67" s="66" t="s">
        <v>2</v>
      </c>
    </row>
    <row r="68" spans="1:3" x14ac:dyDescent="0.2">
      <c r="A68" s="26">
        <v>20</v>
      </c>
      <c r="B68" s="65">
        <v>6.8</v>
      </c>
      <c r="C68" s="66" t="s">
        <v>2</v>
      </c>
    </row>
    <row r="69" spans="1:3" x14ac:dyDescent="0.2">
      <c r="A69" s="26">
        <v>21</v>
      </c>
      <c r="B69" s="65">
        <v>9.9</v>
      </c>
      <c r="C69" s="66" t="s">
        <v>2</v>
      </c>
    </row>
    <row r="70" spans="1:3" x14ac:dyDescent="0.2">
      <c r="A70" s="26">
        <v>22</v>
      </c>
      <c r="B70" s="65">
        <v>8.9</v>
      </c>
      <c r="C70" s="66" t="s">
        <v>2</v>
      </c>
    </row>
    <row r="71" spans="1:3" x14ac:dyDescent="0.2">
      <c r="A71" s="26">
        <v>23</v>
      </c>
      <c r="B71" s="65">
        <v>7</v>
      </c>
      <c r="C71" s="66" t="s">
        <v>2</v>
      </c>
    </row>
    <row r="72" spans="1:3" x14ac:dyDescent="0.2">
      <c r="A72" s="26">
        <v>24</v>
      </c>
      <c r="B72" s="65">
        <v>8.6999999999999993</v>
      </c>
      <c r="C72" s="66" t="s">
        <v>2</v>
      </c>
    </row>
    <row r="73" spans="1:3" x14ac:dyDescent="0.2">
      <c r="A73" s="26">
        <v>25</v>
      </c>
      <c r="B73" s="65">
        <v>9.6</v>
      </c>
      <c r="C73" s="66" t="s">
        <v>2</v>
      </c>
    </row>
    <row r="74" spans="1:3" x14ac:dyDescent="0.2">
      <c r="A74" s="26">
        <v>26</v>
      </c>
      <c r="B74" s="65">
        <v>3.5</v>
      </c>
      <c r="C74" s="66" t="s">
        <v>2</v>
      </c>
    </row>
    <row r="75" spans="1:3" x14ac:dyDescent="0.2">
      <c r="A75" s="26">
        <v>27</v>
      </c>
      <c r="B75" s="65">
        <v>3</v>
      </c>
      <c r="C75" s="66" t="s">
        <v>2</v>
      </c>
    </row>
    <row r="76" spans="1:3" x14ac:dyDescent="0.2">
      <c r="A76" s="26">
        <v>28</v>
      </c>
      <c r="B76" s="65">
        <v>6.4</v>
      </c>
      <c r="C76" s="66" t="s">
        <v>2</v>
      </c>
    </row>
    <row r="77" spans="1:3" x14ac:dyDescent="0.2">
      <c r="A77" s="26">
        <v>29</v>
      </c>
      <c r="B77" s="65">
        <v>4.8</v>
      </c>
      <c r="C77" s="66" t="s">
        <v>2</v>
      </c>
    </row>
    <row r="78" spans="1:3" x14ac:dyDescent="0.2">
      <c r="A78" s="26">
        <v>30</v>
      </c>
      <c r="B78" s="65">
        <v>3.5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O79"/>
  <sheetViews>
    <sheetView tabSelected="1" topLeftCell="A31" zoomScaleNormal="100" workbookViewId="0">
      <selection activeCell="P39" sqref="P39:Q39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425781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72">
        <v>45261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2">
        <v>45261</v>
      </c>
      <c r="Y4" s="143"/>
      <c r="Z4" s="143"/>
      <c r="AA4" s="9"/>
      <c r="AB4" s="142">
        <v>45261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  <c r="AH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0</v>
      </c>
      <c r="C8" s="21" t="s">
        <v>2</v>
      </c>
      <c r="D8" s="21">
        <v>6.2</v>
      </c>
      <c r="E8" s="21" t="s">
        <v>2</v>
      </c>
      <c r="F8" s="39"/>
      <c r="G8" s="23" t="s">
        <v>116</v>
      </c>
      <c r="H8" s="121">
        <v>5.3339999999999996</v>
      </c>
      <c r="I8" s="121">
        <v>5.8</v>
      </c>
      <c r="J8" s="39"/>
      <c r="K8" s="20">
        <v>1</v>
      </c>
      <c r="L8" s="90">
        <v>996</v>
      </c>
      <c r="M8" s="24">
        <v>1005.5</v>
      </c>
      <c r="N8" s="39"/>
      <c r="O8" s="20">
        <v>1</v>
      </c>
      <c r="P8" s="27">
        <v>81</v>
      </c>
      <c r="Q8" s="27">
        <v>96</v>
      </c>
      <c r="R8" s="39"/>
      <c r="S8" s="20">
        <v>1</v>
      </c>
      <c r="T8" s="32" t="s">
        <v>54</v>
      </c>
      <c r="U8" s="90">
        <v>16.100000000000001</v>
      </c>
      <c r="V8" s="90">
        <v>0.8</v>
      </c>
      <c r="W8" s="39"/>
      <c r="X8" s="141" t="s">
        <v>323</v>
      </c>
      <c r="Y8" s="141"/>
      <c r="Z8" s="141"/>
      <c r="AA8" s="39"/>
      <c r="AB8" s="141" t="s">
        <v>338</v>
      </c>
      <c r="AC8" s="141"/>
      <c r="AD8" s="141"/>
      <c r="AE8" s="141"/>
      <c r="AF8" s="2"/>
    </row>
    <row r="9" spans="1:119" x14ac:dyDescent="0.2">
      <c r="A9" s="26">
        <v>2</v>
      </c>
      <c r="B9" s="21">
        <v>4.7</v>
      </c>
      <c r="C9" s="21" t="s">
        <v>2</v>
      </c>
      <c r="D9" s="21">
        <v>13.4</v>
      </c>
      <c r="E9" s="21" t="s">
        <v>2</v>
      </c>
      <c r="F9" s="39"/>
      <c r="G9" s="23" t="s">
        <v>115</v>
      </c>
      <c r="H9" s="21">
        <v>0.50800000000000001</v>
      </c>
      <c r="I9" s="21">
        <v>0.3</v>
      </c>
      <c r="J9" s="39"/>
      <c r="K9" s="26">
        <v>2</v>
      </c>
      <c r="L9" s="24">
        <v>993</v>
      </c>
      <c r="M9" s="24">
        <v>1012.6</v>
      </c>
      <c r="N9" s="39"/>
      <c r="O9" s="26">
        <v>2</v>
      </c>
      <c r="P9" s="27">
        <v>29</v>
      </c>
      <c r="Q9" s="27">
        <v>96</v>
      </c>
      <c r="R9" s="39"/>
      <c r="S9" s="26">
        <v>2</v>
      </c>
      <c r="T9" s="32" t="s">
        <v>99</v>
      </c>
      <c r="U9" s="31">
        <v>46.7</v>
      </c>
      <c r="V9" s="31">
        <v>5.5</v>
      </c>
      <c r="W9" s="39"/>
      <c r="X9" s="141" t="s">
        <v>261</v>
      </c>
      <c r="Y9" s="141"/>
      <c r="Z9" s="141"/>
      <c r="AA9" s="39"/>
      <c r="AB9" s="141" t="s">
        <v>105</v>
      </c>
      <c r="AC9" s="141"/>
      <c r="AD9" s="141"/>
      <c r="AE9" s="141"/>
      <c r="AF9" s="2"/>
    </row>
    <row r="10" spans="1:119" x14ac:dyDescent="0.2">
      <c r="A10" s="26">
        <v>3</v>
      </c>
      <c r="B10" s="21">
        <v>-0.7</v>
      </c>
      <c r="C10" s="21" t="s">
        <v>2</v>
      </c>
      <c r="D10" s="21">
        <v>9.8000000000000007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1012.6</v>
      </c>
      <c r="M10" s="24">
        <v>1026.8</v>
      </c>
      <c r="N10" s="39"/>
      <c r="O10" s="26">
        <v>3</v>
      </c>
      <c r="P10" s="27">
        <v>44</v>
      </c>
      <c r="Q10" s="27">
        <v>87</v>
      </c>
      <c r="R10" s="39"/>
      <c r="S10" s="26">
        <v>3</v>
      </c>
      <c r="T10" s="32" t="s">
        <v>64</v>
      </c>
      <c r="U10" s="90">
        <v>19.3</v>
      </c>
      <c r="V10" s="90">
        <v>1.8</v>
      </c>
      <c r="W10" s="39"/>
      <c r="X10" s="141" t="s">
        <v>102</v>
      </c>
      <c r="Y10" s="141"/>
      <c r="Z10" s="141"/>
      <c r="AA10" s="39"/>
      <c r="AB10" s="141" t="s">
        <v>106</v>
      </c>
      <c r="AC10" s="141"/>
      <c r="AD10" s="141"/>
      <c r="AE10" s="141"/>
      <c r="AF10" s="2"/>
    </row>
    <row r="11" spans="1:119" x14ac:dyDescent="0.2">
      <c r="A11" s="26">
        <v>4</v>
      </c>
      <c r="B11" s="21">
        <v>-0.3</v>
      </c>
      <c r="C11" s="21" t="s">
        <v>2</v>
      </c>
      <c r="D11" s="21">
        <v>3.7</v>
      </c>
      <c r="E11" s="21" t="s">
        <v>2</v>
      </c>
      <c r="F11" s="39"/>
      <c r="G11" s="23" t="s">
        <v>340</v>
      </c>
      <c r="H11" s="21">
        <v>0.254</v>
      </c>
      <c r="I11" s="21"/>
      <c r="J11" s="39"/>
      <c r="K11" s="26">
        <v>4</v>
      </c>
      <c r="L11" s="24">
        <v>1020</v>
      </c>
      <c r="M11" s="24">
        <v>1026.7</v>
      </c>
      <c r="N11" s="39"/>
      <c r="O11" s="26">
        <v>4</v>
      </c>
      <c r="P11" s="32">
        <v>77</v>
      </c>
      <c r="Q11" s="27">
        <v>93</v>
      </c>
      <c r="R11" s="39"/>
      <c r="S11" s="26">
        <v>4</v>
      </c>
      <c r="T11" s="32" t="s">
        <v>62</v>
      </c>
      <c r="U11" s="90">
        <v>20.9</v>
      </c>
      <c r="V11" s="90">
        <v>3.4</v>
      </c>
      <c r="W11" s="39"/>
      <c r="X11" s="141" t="s">
        <v>102</v>
      </c>
      <c r="Y11" s="141"/>
      <c r="Z11" s="141"/>
      <c r="AA11" s="39"/>
      <c r="AB11" s="141" t="s">
        <v>347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-0.5</v>
      </c>
      <c r="C12" s="21" t="s">
        <v>2</v>
      </c>
      <c r="D12" s="21">
        <v>5.7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1014.2</v>
      </c>
      <c r="M12" s="24">
        <v>1020</v>
      </c>
      <c r="N12" s="39"/>
      <c r="O12" s="26">
        <v>5</v>
      </c>
      <c r="P12" s="27">
        <v>72</v>
      </c>
      <c r="Q12" s="27">
        <v>93</v>
      </c>
      <c r="R12" s="39"/>
      <c r="S12" s="26">
        <v>5</v>
      </c>
      <c r="T12" s="32" t="s">
        <v>65</v>
      </c>
      <c r="U12" s="90">
        <v>9.6999999999999993</v>
      </c>
      <c r="V12" s="90">
        <v>0.5</v>
      </c>
      <c r="W12" s="39"/>
      <c r="X12" s="141" t="s">
        <v>102</v>
      </c>
      <c r="Y12" s="141"/>
      <c r="Z12" s="141"/>
      <c r="AA12" s="39"/>
      <c r="AB12" s="141" t="s">
        <v>126</v>
      </c>
      <c r="AC12" s="141"/>
      <c r="AD12" s="141"/>
      <c r="AE12" s="141"/>
      <c r="AF12" s="2"/>
    </row>
    <row r="13" spans="1:119" x14ac:dyDescent="0.2">
      <c r="A13" s="26">
        <v>6</v>
      </c>
      <c r="B13" s="128">
        <v>-4.0999999999999996</v>
      </c>
      <c r="C13" s="21" t="s">
        <v>2</v>
      </c>
      <c r="D13" s="21">
        <v>10.1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1014.6</v>
      </c>
      <c r="M13" s="24">
        <v>1019.7</v>
      </c>
      <c r="N13" s="39"/>
      <c r="O13" s="26">
        <v>6</v>
      </c>
      <c r="P13" s="27">
        <v>56</v>
      </c>
      <c r="Q13" s="32">
        <v>95</v>
      </c>
      <c r="R13" s="39"/>
      <c r="S13" s="26">
        <v>6</v>
      </c>
      <c r="T13" s="32" t="s">
        <v>88</v>
      </c>
      <c r="U13" s="90">
        <v>9.6999999999999993</v>
      </c>
      <c r="V13" s="90">
        <v>0.3</v>
      </c>
      <c r="W13" s="39"/>
      <c r="X13" s="141" t="s">
        <v>102</v>
      </c>
      <c r="Y13" s="141"/>
      <c r="Z13" s="141"/>
      <c r="AA13" s="39"/>
      <c r="AB13" s="141" t="s">
        <v>106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-2.9</v>
      </c>
      <c r="C14" s="21" t="s">
        <v>2</v>
      </c>
      <c r="D14" s="21">
        <v>9.1999999999999993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1019.7</v>
      </c>
      <c r="M14" s="24">
        <v>1023.3</v>
      </c>
      <c r="N14" s="39"/>
      <c r="O14" s="26">
        <v>7</v>
      </c>
      <c r="P14" s="75">
        <v>55</v>
      </c>
      <c r="Q14" s="27">
        <v>93</v>
      </c>
      <c r="R14" s="39"/>
      <c r="S14" s="26">
        <v>7</v>
      </c>
      <c r="T14" s="32" t="s">
        <v>54</v>
      </c>
      <c r="U14" s="90">
        <v>9.6999999999999993</v>
      </c>
      <c r="V14" s="90">
        <v>0.5</v>
      </c>
      <c r="W14" s="39"/>
      <c r="X14" s="141" t="s">
        <v>102</v>
      </c>
      <c r="Y14" s="141"/>
      <c r="Z14" s="141"/>
      <c r="AA14" s="39"/>
      <c r="AB14" s="141" t="s">
        <v>346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1.4</v>
      </c>
      <c r="C15" s="21" t="s">
        <v>2</v>
      </c>
      <c r="D15" s="21">
        <v>3.4</v>
      </c>
      <c r="E15" s="21" t="s">
        <v>2</v>
      </c>
      <c r="F15" s="39"/>
      <c r="G15" s="23" t="s">
        <v>341</v>
      </c>
      <c r="H15" s="21">
        <v>5.08</v>
      </c>
      <c r="I15" s="21">
        <v>2</v>
      </c>
      <c r="J15" s="39"/>
      <c r="K15" s="26">
        <v>8</v>
      </c>
      <c r="L15" s="24">
        <v>1018.6</v>
      </c>
      <c r="M15" s="24">
        <v>1022.8</v>
      </c>
      <c r="N15" s="39"/>
      <c r="O15" s="26">
        <v>8</v>
      </c>
      <c r="P15" s="75">
        <v>80</v>
      </c>
      <c r="Q15" s="27">
        <v>95</v>
      </c>
      <c r="R15" s="39"/>
      <c r="S15" s="26">
        <v>8</v>
      </c>
      <c r="T15" s="32" t="s">
        <v>248</v>
      </c>
      <c r="U15" s="90">
        <v>9.6999999999999993</v>
      </c>
      <c r="V15" s="90">
        <v>0.6</v>
      </c>
      <c r="W15" s="39"/>
      <c r="X15" s="141"/>
      <c r="Y15" s="141"/>
      <c r="Z15" s="141"/>
      <c r="AA15" s="39"/>
      <c r="AB15" s="141" t="s">
        <v>92</v>
      </c>
      <c r="AC15" s="141"/>
      <c r="AD15" s="141"/>
      <c r="AE15" s="141"/>
      <c r="AF15" s="2"/>
    </row>
    <row r="16" spans="1:119" x14ac:dyDescent="0.2">
      <c r="A16" s="26">
        <v>9</v>
      </c>
      <c r="B16" s="21">
        <v>-0.5</v>
      </c>
      <c r="C16" s="21" t="s">
        <v>2</v>
      </c>
      <c r="D16" s="130">
        <v>2.4</v>
      </c>
      <c r="E16" s="21" t="s">
        <v>2</v>
      </c>
      <c r="F16" s="39"/>
      <c r="G16" s="23" t="s">
        <v>342</v>
      </c>
      <c r="H16" s="21">
        <v>0.76200000000000001</v>
      </c>
      <c r="I16" s="21">
        <v>2.8</v>
      </c>
      <c r="J16" s="39"/>
      <c r="K16" s="26">
        <v>9</v>
      </c>
      <c r="L16" s="24">
        <v>1016.1</v>
      </c>
      <c r="M16" s="24">
        <v>1022.4</v>
      </c>
      <c r="N16" s="39"/>
      <c r="O16" s="26">
        <v>9</v>
      </c>
      <c r="P16" s="27">
        <v>95</v>
      </c>
      <c r="Q16" s="122">
        <v>98</v>
      </c>
      <c r="R16" s="39"/>
      <c r="S16" s="26">
        <v>9</v>
      </c>
      <c r="T16" s="32" t="s">
        <v>54</v>
      </c>
      <c r="U16" s="90">
        <v>11.3</v>
      </c>
      <c r="V16" s="90">
        <v>1.3</v>
      </c>
      <c r="W16" s="39"/>
      <c r="X16" s="141" t="s">
        <v>343</v>
      </c>
      <c r="Y16" s="141"/>
      <c r="Z16" s="141"/>
      <c r="AA16" s="39"/>
      <c r="AB16" s="141" t="s">
        <v>345</v>
      </c>
      <c r="AC16" s="141"/>
      <c r="AD16" s="141"/>
      <c r="AE16" s="141"/>
      <c r="AF16" s="2"/>
    </row>
    <row r="17" spans="1:33" x14ac:dyDescent="0.2">
      <c r="A17" s="26">
        <v>10</v>
      </c>
      <c r="B17" s="21">
        <v>-0.6</v>
      </c>
      <c r="C17" s="21" t="s">
        <v>2</v>
      </c>
      <c r="D17" s="21">
        <v>2.8</v>
      </c>
      <c r="E17" s="21" t="s">
        <v>2</v>
      </c>
      <c r="F17" s="39"/>
      <c r="G17" s="23" t="s">
        <v>94</v>
      </c>
      <c r="H17" s="31">
        <v>0.254</v>
      </c>
      <c r="I17" s="112"/>
      <c r="J17" s="39"/>
      <c r="K17" s="26">
        <v>10</v>
      </c>
      <c r="L17" s="24">
        <v>1015.3</v>
      </c>
      <c r="M17" s="24">
        <v>1020.9</v>
      </c>
      <c r="N17" s="39"/>
      <c r="O17" s="26">
        <v>10</v>
      </c>
      <c r="P17" s="27">
        <v>96</v>
      </c>
      <c r="Q17" s="136">
        <v>98</v>
      </c>
      <c r="R17" s="39"/>
      <c r="S17" s="26">
        <v>10</v>
      </c>
      <c r="T17" s="32" t="s">
        <v>64</v>
      </c>
      <c r="U17" s="31">
        <v>12.9</v>
      </c>
      <c r="V17" s="31">
        <v>1.6</v>
      </c>
      <c r="W17" s="39"/>
      <c r="X17" s="141" t="s">
        <v>91</v>
      </c>
      <c r="Y17" s="141"/>
      <c r="Z17" s="141"/>
      <c r="AA17" s="39"/>
      <c r="AB17" s="141" t="s">
        <v>344</v>
      </c>
      <c r="AC17" s="141"/>
      <c r="AD17" s="141"/>
      <c r="AE17" s="141"/>
      <c r="AF17" s="2"/>
    </row>
    <row r="18" spans="1:33" x14ac:dyDescent="0.2">
      <c r="A18" s="26">
        <v>11</v>
      </c>
      <c r="B18" s="21">
        <v>0.7</v>
      </c>
      <c r="C18" s="21" t="s">
        <v>2</v>
      </c>
      <c r="D18" s="21">
        <v>11.3</v>
      </c>
      <c r="E18" s="21" t="s">
        <v>2</v>
      </c>
      <c r="F18" s="39"/>
      <c r="G18" s="23"/>
      <c r="H18" s="21">
        <v>0</v>
      </c>
      <c r="I18" s="112"/>
      <c r="J18" s="39"/>
      <c r="K18" s="26">
        <v>11</v>
      </c>
      <c r="L18" s="24">
        <v>1013.1</v>
      </c>
      <c r="M18" s="24">
        <v>1019.2</v>
      </c>
      <c r="N18" s="39"/>
      <c r="O18" s="26">
        <v>11</v>
      </c>
      <c r="P18" s="27">
        <v>72</v>
      </c>
      <c r="Q18" s="122">
        <v>98</v>
      </c>
      <c r="R18" s="39"/>
      <c r="S18" s="26">
        <v>11</v>
      </c>
      <c r="T18" s="32" t="s">
        <v>248</v>
      </c>
      <c r="U18" s="90">
        <v>14.5</v>
      </c>
      <c r="V18" s="90">
        <v>1.3</v>
      </c>
      <c r="W18" s="39"/>
      <c r="X18" s="141"/>
      <c r="Y18" s="141"/>
      <c r="Z18" s="141"/>
      <c r="AA18" s="39"/>
      <c r="AB18" s="141" t="s">
        <v>108</v>
      </c>
      <c r="AC18" s="141"/>
      <c r="AD18" s="141"/>
      <c r="AE18" s="141"/>
      <c r="AF18" s="2"/>
    </row>
    <row r="19" spans="1:33" x14ac:dyDescent="0.2">
      <c r="A19" s="26">
        <v>12</v>
      </c>
      <c r="B19" s="21">
        <v>1.2</v>
      </c>
      <c r="C19" s="21" t="s">
        <v>2</v>
      </c>
      <c r="D19" s="21">
        <v>6.4</v>
      </c>
      <c r="E19" s="21" t="s">
        <v>2</v>
      </c>
      <c r="F19" s="39"/>
      <c r="G19" s="23" t="s">
        <v>94</v>
      </c>
      <c r="H19" s="21">
        <v>0.254</v>
      </c>
      <c r="I19" s="112"/>
      <c r="J19" s="39"/>
      <c r="K19" s="26">
        <v>12</v>
      </c>
      <c r="L19" s="24">
        <v>1010</v>
      </c>
      <c r="M19" s="24">
        <v>1017.3</v>
      </c>
      <c r="N19" s="39"/>
      <c r="O19" s="26">
        <v>12</v>
      </c>
      <c r="P19" s="27">
        <v>92</v>
      </c>
      <c r="Q19" s="27">
        <v>97</v>
      </c>
      <c r="R19" s="39"/>
      <c r="S19" s="26">
        <v>12</v>
      </c>
      <c r="T19" s="32" t="s">
        <v>54</v>
      </c>
      <c r="U19" s="90">
        <v>9.6999999999999993</v>
      </c>
      <c r="V19" s="90">
        <v>1</v>
      </c>
      <c r="W19" s="39"/>
      <c r="X19" s="141" t="s">
        <v>91</v>
      </c>
      <c r="Y19" s="141"/>
      <c r="Z19" s="141"/>
      <c r="AA19" s="39"/>
      <c r="AB19" s="141" t="s">
        <v>349</v>
      </c>
      <c r="AC19" s="141"/>
      <c r="AD19" s="141"/>
      <c r="AE19" s="141"/>
      <c r="AF19" s="2"/>
    </row>
    <row r="20" spans="1:33" x14ac:dyDescent="0.2">
      <c r="A20" s="26">
        <v>13</v>
      </c>
      <c r="B20" s="21">
        <v>5.6</v>
      </c>
      <c r="C20" s="21" t="s">
        <v>2</v>
      </c>
      <c r="D20" s="21">
        <v>7.9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1002.2</v>
      </c>
      <c r="M20" s="24">
        <v>1010.3</v>
      </c>
      <c r="N20" s="39"/>
      <c r="O20" s="26">
        <v>13</v>
      </c>
      <c r="P20" s="27">
        <v>94</v>
      </c>
      <c r="Q20" s="122">
        <v>98</v>
      </c>
      <c r="R20" s="33"/>
      <c r="S20" s="26">
        <v>13</v>
      </c>
      <c r="T20" s="32" t="s">
        <v>64</v>
      </c>
      <c r="U20" s="90">
        <v>16.100000000000001</v>
      </c>
      <c r="V20" s="90">
        <v>1.1000000000000001</v>
      </c>
      <c r="W20" s="39"/>
      <c r="X20" s="141" t="s">
        <v>91</v>
      </c>
      <c r="Y20" s="141"/>
      <c r="Z20" s="141"/>
      <c r="AA20" s="39"/>
      <c r="AB20" s="141" t="s">
        <v>91</v>
      </c>
      <c r="AC20" s="141"/>
      <c r="AD20" s="141"/>
      <c r="AE20" s="141"/>
      <c r="AF20" s="2"/>
    </row>
    <row r="21" spans="1:33" ht="12.75" x14ac:dyDescent="0.2">
      <c r="A21" s="26">
        <v>14</v>
      </c>
      <c r="B21" s="21">
        <v>2.9</v>
      </c>
      <c r="C21" s="21" t="s">
        <v>2</v>
      </c>
      <c r="D21" s="21">
        <v>13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1006.8</v>
      </c>
      <c r="M21" s="24">
        <v>1024</v>
      </c>
      <c r="N21" s="39"/>
      <c r="O21" s="26">
        <v>14</v>
      </c>
      <c r="P21" s="27">
        <v>67</v>
      </c>
      <c r="Q21" s="122">
        <v>98</v>
      </c>
      <c r="R21" s="39"/>
      <c r="S21" s="26">
        <v>14</v>
      </c>
      <c r="T21" s="32" t="s">
        <v>64</v>
      </c>
      <c r="U21" s="90">
        <v>12.9</v>
      </c>
      <c r="V21" s="90">
        <v>1.1000000000000001</v>
      </c>
      <c r="W21" s="39"/>
      <c r="X21" s="141"/>
      <c r="Y21" s="141"/>
      <c r="Z21" s="141"/>
      <c r="AA21" s="39"/>
      <c r="AB21" s="141" t="s">
        <v>106</v>
      </c>
      <c r="AC21" s="141"/>
      <c r="AD21" s="141"/>
      <c r="AE21" s="141"/>
      <c r="AF21" s="2"/>
      <c r="AG21"/>
    </row>
    <row r="22" spans="1:33" x14ac:dyDescent="0.2">
      <c r="A22" s="26">
        <v>15</v>
      </c>
      <c r="B22" s="29">
        <v>0.7</v>
      </c>
      <c r="C22" s="21" t="s">
        <v>2</v>
      </c>
      <c r="D22" s="21">
        <v>14</v>
      </c>
      <c r="E22" s="21" t="s">
        <v>2</v>
      </c>
      <c r="F22" s="39"/>
      <c r="G22" s="23" t="s">
        <v>94</v>
      </c>
      <c r="H22" s="21">
        <v>0.254</v>
      </c>
      <c r="I22" s="21"/>
      <c r="J22" s="39"/>
      <c r="K22" s="26">
        <v>15</v>
      </c>
      <c r="L22" s="24">
        <v>1024.0999999999999</v>
      </c>
      <c r="M22" s="24">
        <v>1036.2</v>
      </c>
      <c r="N22" s="39"/>
      <c r="O22" s="26">
        <v>15</v>
      </c>
      <c r="P22" s="27">
        <v>58</v>
      </c>
      <c r="Q22" s="27">
        <v>95</v>
      </c>
      <c r="R22" s="39"/>
      <c r="S22" s="26">
        <v>15</v>
      </c>
      <c r="T22" s="32" t="s">
        <v>88</v>
      </c>
      <c r="U22" s="90">
        <v>11.3</v>
      </c>
      <c r="V22" s="90">
        <v>1</v>
      </c>
      <c r="W22" s="39"/>
      <c r="X22" s="141"/>
      <c r="Y22" s="141"/>
      <c r="Z22" s="141"/>
      <c r="AA22" s="39"/>
      <c r="AB22" s="141" t="s">
        <v>106</v>
      </c>
      <c r="AC22" s="141"/>
      <c r="AD22" s="141"/>
      <c r="AE22" s="141"/>
      <c r="AF22" s="2"/>
    </row>
    <row r="23" spans="1:33" x14ac:dyDescent="0.2">
      <c r="A23" s="26">
        <v>16</v>
      </c>
      <c r="B23" s="21">
        <v>-0.6</v>
      </c>
      <c r="C23" s="21" t="s">
        <v>2</v>
      </c>
      <c r="D23" s="21">
        <v>9.9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1036</v>
      </c>
      <c r="M23" s="24">
        <v>1044.2</v>
      </c>
      <c r="N23" s="39"/>
      <c r="O23" s="26">
        <v>16</v>
      </c>
      <c r="P23" s="27">
        <v>69</v>
      </c>
      <c r="Q23" s="27">
        <v>94</v>
      </c>
      <c r="R23" s="39"/>
      <c r="S23" s="26">
        <v>16</v>
      </c>
      <c r="T23" s="32" t="s">
        <v>88</v>
      </c>
      <c r="U23" s="31">
        <v>12.9</v>
      </c>
      <c r="V23" s="31">
        <v>0.6</v>
      </c>
      <c r="W23" s="39"/>
      <c r="X23" s="141" t="s">
        <v>350</v>
      </c>
      <c r="Y23" s="141"/>
      <c r="Z23" s="141"/>
      <c r="AA23" s="39"/>
      <c r="AB23" s="141" t="s">
        <v>351</v>
      </c>
      <c r="AC23" s="141"/>
      <c r="AD23" s="141"/>
      <c r="AE23" s="141"/>
      <c r="AF23" s="2"/>
    </row>
    <row r="24" spans="1:33" x14ac:dyDescent="0.2">
      <c r="A24" s="26">
        <v>17</v>
      </c>
      <c r="B24" s="21">
        <v>-1.7</v>
      </c>
      <c r="C24" s="21" t="s">
        <v>2</v>
      </c>
      <c r="D24" s="21">
        <v>8.6999999999999993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90">
        <v>1041.2</v>
      </c>
      <c r="M24" s="125">
        <v>1045.3</v>
      </c>
      <c r="N24" s="39"/>
      <c r="O24" s="26">
        <v>17</v>
      </c>
      <c r="P24" s="27">
        <v>74</v>
      </c>
      <c r="Q24" s="27">
        <v>97</v>
      </c>
      <c r="R24" s="39"/>
      <c r="S24" s="26">
        <v>17</v>
      </c>
      <c r="T24" s="32" t="s">
        <v>88</v>
      </c>
      <c r="U24" s="90">
        <v>9.6999999999999993</v>
      </c>
      <c r="V24" s="90">
        <v>0.6</v>
      </c>
      <c r="W24" s="39"/>
      <c r="X24" s="141" t="s">
        <v>324</v>
      </c>
      <c r="Y24" s="141"/>
      <c r="Z24" s="141"/>
      <c r="AA24" s="39"/>
      <c r="AB24" s="141" t="s">
        <v>352</v>
      </c>
      <c r="AC24" s="141"/>
      <c r="AD24" s="141"/>
      <c r="AE24" s="141"/>
      <c r="AF24" s="2"/>
    </row>
    <row r="25" spans="1:33" x14ac:dyDescent="0.2">
      <c r="A25" s="26">
        <v>18</v>
      </c>
      <c r="B25" s="21">
        <v>-1.6</v>
      </c>
      <c r="C25" s="21" t="s">
        <v>2</v>
      </c>
      <c r="D25" s="21">
        <v>12.7</v>
      </c>
      <c r="E25" s="21" t="s">
        <v>2</v>
      </c>
      <c r="F25" s="39"/>
      <c r="G25" s="23" t="s">
        <v>109</v>
      </c>
      <c r="H25" s="21">
        <v>0.254</v>
      </c>
      <c r="I25" s="21"/>
      <c r="J25" s="39"/>
      <c r="K25" s="26">
        <v>18</v>
      </c>
      <c r="L25" s="24">
        <v>1034</v>
      </c>
      <c r="M25" s="24">
        <v>1041.3</v>
      </c>
      <c r="N25" s="39"/>
      <c r="O25" s="26">
        <v>18</v>
      </c>
      <c r="P25" s="27">
        <v>59</v>
      </c>
      <c r="Q25" s="27">
        <v>96</v>
      </c>
      <c r="R25" s="39"/>
      <c r="S25" s="26">
        <v>18</v>
      </c>
      <c r="T25" s="32" t="s">
        <v>64</v>
      </c>
      <c r="U25" s="90">
        <v>6.4</v>
      </c>
      <c r="V25" s="90">
        <v>0.2</v>
      </c>
      <c r="W25" s="39"/>
      <c r="X25" s="141" t="s">
        <v>353</v>
      </c>
      <c r="Y25" s="141"/>
      <c r="Z25" s="141"/>
      <c r="AA25" s="39"/>
      <c r="AB25" s="141" t="s">
        <v>352</v>
      </c>
      <c r="AC25" s="141"/>
      <c r="AD25" s="141"/>
      <c r="AE25" s="141"/>
      <c r="AF25" s="34"/>
    </row>
    <row r="26" spans="1:33" x14ac:dyDescent="0.2">
      <c r="A26" s="26">
        <v>19</v>
      </c>
      <c r="B26" s="21">
        <v>-1.1000000000000001</v>
      </c>
      <c r="C26" s="21" t="s">
        <v>2</v>
      </c>
      <c r="D26" s="21">
        <v>14.6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1020.4</v>
      </c>
      <c r="M26" s="24">
        <v>1034.3</v>
      </c>
      <c r="N26" s="39"/>
      <c r="O26" s="26">
        <v>19</v>
      </c>
      <c r="P26" s="27">
        <v>57</v>
      </c>
      <c r="Q26" s="27">
        <v>95</v>
      </c>
      <c r="R26" s="39"/>
      <c r="S26" s="26">
        <v>19</v>
      </c>
      <c r="T26" s="32" t="s">
        <v>65</v>
      </c>
      <c r="U26" s="90">
        <v>3.2</v>
      </c>
      <c r="V26" s="90">
        <v>0</v>
      </c>
      <c r="W26" s="39"/>
      <c r="X26" s="141" t="s">
        <v>102</v>
      </c>
      <c r="Y26" s="141"/>
      <c r="Z26" s="141"/>
      <c r="AA26" s="39"/>
      <c r="AB26" s="141" t="s">
        <v>106</v>
      </c>
      <c r="AC26" s="141"/>
      <c r="AD26" s="141"/>
      <c r="AE26" s="141"/>
      <c r="AF26" s="34"/>
    </row>
    <row r="27" spans="1:33" x14ac:dyDescent="0.2">
      <c r="A27" s="26">
        <v>20</v>
      </c>
      <c r="B27" s="21">
        <v>1.7</v>
      </c>
      <c r="C27" s="21" t="s">
        <v>2</v>
      </c>
      <c r="D27" s="21">
        <v>10.8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1013.5</v>
      </c>
      <c r="M27" s="24">
        <v>1020.8</v>
      </c>
      <c r="N27" s="39"/>
      <c r="O27" s="26">
        <v>20</v>
      </c>
      <c r="P27" s="27">
        <v>65</v>
      </c>
      <c r="Q27" s="75">
        <v>93</v>
      </c>
      <c r="R27" s="39"/>
      <c r="S27" s="26">
        <v>20</v>
      </c>
      <c r="T27" s="32" t="s">
        <v>88</v>
      </c>
      <c r="U27" s="90">
        <v>11.3</v>
      </c>
      <c r="V27" s="90">
        <v>0.6</v>
      </c>
      <c r="W27" s="39"/>
      <c r="X27" s="141"/>
      <c r="Y27" s="141"/>
      <c r="Z27" s="141"/>
      <c r="AA27" s="39"/>
      <c r="AB27" s="141" t="s">
        <v>108</v>
      </c>
      <c r="AC27" s="141"/>
      <c r="AD27" s="141"/>
      <c r="AE27" s="141"/>
      <c r="AF27" s="34"/>
    </row>
    <row r="28" spans="1:33" x14ac:dyDescent="0.2">
      <c r="A28" s="26">
        <v>21</v>
      </c>
      <c r="B28" s="21">
        <v>-0.1</v>
      </c>
      <c r="C28" s="21" t="s">
        <v>2</v>
      </c>
      <c r="D28" s="21">
        <v>18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1004.9</v>
      </c>
      <c r="M28" s="24">
        <v>1017.7</v>
      </c>
      <c r="N28" s="39"/>
      <c r="O28" s="26">
        <v>21</v>
      </c>
      <c r="P28" s="27">
        <v>35</v>
      </c>
      <c r="Q28" s="27">
        <v>94</v>
      </c>
      <c r="R28" s="39"/>
      <c r="S28" s="26">
        <v>21</v>
      </c>
      <c r="T28" s="32" t="s">
        <v>88</v>
      </c>
      <c r="U28" s="90">
        <v>56.3</v>
      </c>
      <c r="V28" s="90">
        <v>1.3</v>
      </c>
      <c r="W28" s="39"/>
      <c r="X28" s="141" t="s">
        <v>102</v>
      </c>
      <c r="Y28" s="141"/>
      <c r="Z28" s="141"/>
      <c r="AA28" s="39"/>
      <c r="AB28" s="141" t="s">
        <v>354</v>
      </c>
      <c r="AC28" s="141"/>
      <c r="AD28" s="141"/>
      <c r="AE28" s="141"/>
      <c r="AF28" s="2"/>
    </row>
    <row r="29" spans="1:33" x14ac:dyDescent="0.2">
      <c r="A29" s="26">
        <v>22</v>
      </c>
      <c r="B29" s="129">
        <v>8.8000000000000007</v>
      </c>
      <c r="C29" s="21" t="s">
        <v>2</v>
      </c>
      <c r="D29" s="21">
        <v>20.8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1003.9</v>
      </c>
      <c r="M29" s="24">
        <v>1007.3</v>
      </c>
      <c r="N29" s="39"/>
      <c r="O29" s="26">
        <v>22</v>
      </c>
      <c r="P29" s="27">
        <v>19</v>
      </c>
      <c r="Q29" s="32">
        <v>63</v>
      </c>
      <c r="R29" s="39"/>
      <c r="S29" s="26">
        <v>22</v>
      </c>
      <c r="T29" s="32" t="s">
        <v>99</v>
      </c>
      <c r="U29" s="123">
        <v>77.2</v>
      </c>
      <c r="V29" s="123">
        <v>11.3</v>
      </c>
      <c r="W29" s="39"/>
      <c r="X29" s="141" t="s">
        <v>355</v>
      </c>
      <c r="Y29" s="141"/>
      <c r="Z29" s="141"/>
      <c r="AA29" s="39"/>
      <c r="AB29" s="141" t="s">
        <v>273</v>
      </c>
      <c r="AC29" s="141"/>
      <c r="AD29" s="141"/>
      <c r="AE29" s="141"/>
      <c r="AF29" s="34"/>
    </row>
    <row r="30" spans="1:33" x14ac:dyDescent="0.2">
      <c r="A30" s="26">
        <v>23</v>
      </c>
      <c r="B30" s="21">
        <v>7.1</v>
      </c>
      <c r="C30" s="21" t="s">
        <v>2</v>
      </c>
      <c r="D30" s="121">
        <v>21.6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1007.3</v>
      </c>
      <c r="M30" s="24">
        <v>1013.7</v>
      </c>
      <c r="N30" s="39"/>
      <c r="O30" s="26">
        <v>23</v>
      </c>
      <c r="P30" s="124">
        <v>9</v>
      </c>
      <c r="Q30" s="32">
        <v>68</v>
      </c>
      <c r="R30" s="39"/>
      <c r="S30" s="26">
        <v>23</v>
      </c>
      <c r="T30" s="32" t="s">
        <v>99</v>
      </c>
      <c r="U30" s="90">
        <v>40.200000000000003</v>
      </c>
      <c r="V30" s="90">
        <v>3.9</v>
      </c>
      <c r="W30" s="39"/>
      <c r="X30" s="141" t="s">
        <v>160</v>
      </c>
      <c r="Y30" s="141"/>
      <c r="Z30" s="141"/>
      <c r="AA30" s="39"/>
      <c r="AB30" s="141" t="s">
        <v>106</v>
      </c>
      <c r="AC30" s="141"/>
      <c r="AD30" s="141"/>
      <c r="AE30" s="141"/>
      <c r="AF30" s="2"/>
    </row>
    <row r="31" spans="1:33" x14ac:dyDescent="0.2">
      <c r="A31" s="26">
        <v>24</v>
      </c>
      <c r="B31" s="21">
        <v>5.0999999999999996</v>
      </c>
      <c r="C31" s="21" t="s">
        <v>2</v>
      </c>
      <c r="D31" s="21">
        <v>15.2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1013.4</v>
      </c>
      <c r="M31" s="24">
        <v>1019</v>
      </c>
      <c r="N31" s="39"/>
      <c r="O31" s="26">
        <v>24</v>
      </c>
      <c r="P31" s="27">
        <v>46</v>
      </c>
      <c r="Q31" s="27">
        <v>87</v>
      </c>
      <c r="R31" s="39"/>
      <c r="S31" s="26">
        <v>24</v>
      </c>
      <c r="T31" s="32" t="s">
        <v>64</v>
      </c>
      <c r="U31" s="90">
        <v>19.3</v>
      </c>
      <c r="V31" s="90">
        <v>1.4</v>
      </c>
      <c r="W31" s="39"/>
      <c r="X31" s="141"/>
      <c r="Y31" s="141"/>
      <c r="Z31" s="141"/>
      <c r="AA31" s="39"/>
      <c r="AB31" s="141" t="s">
        <v>167</v>
      </c>
      <c r="AC31" s="141"/>
      <c r="AD31" s="141"/>
      <c r="AE31" s="141"/>
      <c r="AF31" s="2"/>
    </row>
    <row r="32" spans="1:33" x14ac:dyDescent="0.2">
      <c r="A32" s="26">
        <v>25</v>
      </c>
      <c r="B32" s="21">
        <v>1.5</v>
      </c>
      <c r="C32" s="21" t="s">
        <v>2</v>
      </c>
      <c r="D32" s="21">
        <v>15.7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1018.7</v>
      </c>
      <c r="M32" s="24">
        <v>1021.7</v>
      </c>
      <c r="N32" s="39"/>
      <c r="O32" s="26">
        <v>25</v>
      </c>
      <c r="P32" s="27">
        <v>64</v>
      </c>
      <c r="Q32" s="27">
        <v>92</v>
      </c>
      <c r="R32" s="39"/>
      <c r="S32" s="26">
        <v>25</v>
      </c>
      <c r="T32" s="32" t="s">
        <v>121</v>
      </c>
      <c r="U32" s="90">
        <v>11.3</v>
      </c>
      <c r="V32" s="90">
        <v>0.5</v>
      </c>
      <c r="W32" s="39"/>
      <c r="X32" s="141"/>
      <c r="Y32" s="141"/>
      <c r="Z32" s="141"/>
      <c r="AA32" s="39"/>
      <c r="AB32" s="141" t="s">
        <v>106</v>
      </c>
      <c r="AC32" s="141"/>
      <c r="AD32" s="141"/>
      <c r="AE32" s="141"/>
      <c r="AF32" s="2"/>
    </row>
    <row r="33" spans="1:32" x14ac:dyDescent="0.2">
      <c r="A33" s="26">
        <v>26</v>
      </c>
      <c r="B33" s="21">
        <v>1.1000000000000001</v>
      </c>
      <c r="C33" s="21" t="s">
        <v>2</v>
      </c>
      <c r="D33" s="21">
        <v>12</v>
      </c>
      <c r="E33" s="21" t="s">
        <v>2</v>
      </c>
      <c r="F33" s="39"/>
      <c r="G33" s="23"/>
      <c r="H33" s="21">
        <v>0</v>
      </c>
      <c r="I33" s="112"/>
      <c r="J33" s="39"/>
      <c r="K33" s="26">
        <v>26</v>
      </c>
      <c r="L33" s="24">
        <v>1021.4</v>
      </c>
      <c r="M33" s="24">
        <v>1025.7</v>
      </c>
      <c r="N33" s="39"/>
      <c r="O33" s="26">
        <v>26</v>
      </c>
      <c r="P33" s="27">
        <v>76</v>
      </c>
      <c r="Q33" s="27">
        <v>95</v>
      </c>
      <c r="R33" s="39"/>
      <c r="S33" s="26">
        <v>26</v>
      </c>
      <c r="T33" s="32" t="s">
        <v>121</v>
      </c>
      <c r="U33" s="90">
        <v>6.4</v>
      </c>
      <c r="V33" s="90">
        <v>0</v>
      </c>
      <c r="W33" s="39"/>
      <c r="X33" s="141"/>
      <c r="Y33" s="141"/>
      <c r="Z33" s="141"/>
      <c r="AA33" s="39"/>
      <c r="AB33" s="141" t="s">
        <v>356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1.6</v>
      </c>
      <c r="C34" s="21" t="s">
        <v>2</v>
      </c>
      <c r="D34" s="21">
        <v>9.4</v>
      </c>
      <c r="E34" s="21" t="s">
        <v>2</v>
      </c>
      <c r="F34" s="39"/>
      <c r="G34" s="23"/>
      <c r="H34" s="21">
        <v>0</v>
      </c>
      <c r="I34" s="112"/>
      <c r="J34" s="39"/>
      <c r="K34" s="26">
        <v>27</v>
      </c>
      <c r="L34" s="24">
        <v>1025.5999999999999</v>
      </c>
      <c r="M34" s="24">
        <v>1030.2</v>
      </c>
      <c r="N34" s="39"/>
      <c r="O34" s="26">
        <v>27</v>
      </c>
      <c r="P34" s="27">
        <v>83</v>
      </c>
      <c r="Q34" s="27">
        <v>97</v>
      </c>
      <c r="R34" s="39"/>
      <c r="S34" s="26">
        <v>27</v>
      </c>
      <c r="T34" s="32" t="s">
        <v>54</v>
      </c>
      <c r="U34" s="90">
        <v>9.6999999999999993</v>
      </c>
      <c r="V34" s="90">
        <v>0.2</v>
      </c>
      <c r="W34" s="39"/>
      <c r="X34" s="141"/>
      <c r="Y34" s="141"/>
      <c r="Z34" s="141"/>
      <c r="AA34" s="39"/>
      <c r="AB34" s="141" t="s">
        <v>357</v>
      </c>
      <c r="AC34" s="141"/>
      <c r="AD34" s="141"/>
      <c r="AE34" s="141"/>
      <c r="AF34" s="2"/>
    </row>
    <row r="35" spans="1:32" x14ac:dyDescent="0.2">
      <c r="A35" s="26">
        <v>28</v>
      </c>
      <c r="B35" s="21">
        <v>6.6</v>
      </c>
      <c r="C35" s="21" t="s">
        <v>2</v>
      </c>
      <c r="D35" s="21">
        <v>9.4</v>
      </c>
      <c r="E35" s="21" t="s">
        <v>2</v>
      </c>
      <c r="F35" s="39"/>
      <c r="G35" s="23"/>
      <c r="H35" s="21">
        <v>0</v>
      </c>
      <c r="I35" s="112"/>
      <c r="J35" s="39"/>
      <c r="K35" s="26">
        <v>28</v>
      </c>
      <c r="L35" s="24">
        <v>1027.5</v>
      </c>
      <c r="M35" s="24">
        <v>1030.7</v>
      </c>
      <c r="N35" s="39"/>
      <c r="O35" s="26">
        <v>28</v>
      </c>
      <c r="P35" s="27">
        <v>84</v>
      </c>
      <c r="Q35" s="27">
        <v>93</v>
      </c>
      <c r="R35" s="39"/>
      <c r="S35" s="26">
        <v>28</v>
      </c>
      <c r="T35" s="32" t="s">
        <v>64</v>
      </c>
      <c r="U35" s="90">
        <v>11.3</v>
      </c>
      <c r="V35" s="90">
        <v>0</v>
      </c>
      <c r="W35" s="39"/>
      <c r="X35" s="141"/>
      <c r="Y35" s="141"/>
      <c r="Z35" s="141"/>
      <c r="AA35" s="39"/>
      <c r="AB35" s="141" t="s">
        <v>92</v>
      </c>
      <c r="AC35" s="141"/>
      <c r="AD35" s="141"/>
      <c r="AE35" s="141"/>
      <c r="AF35" s="2"/>
    </row>
    <row r="36" spans="1:32" x14ac:dyDescent="0.2">
      <c r="A36" s="26">
        <v>29</v>
      </c>
      <c r="B36" s="21">
        <v>2.8</v>
      </c>
      <c r="C36" s="21" t="s">
        <v>2</v>
      </c>
      <c r="D36" s="21">
        <v>8.6999999999999993</v>
      </c>
      <c r="E36" s="21" t="s">
        <v>2</v>
      </c>
      <c r="F36" s="39"/>
      <c r="G36" s="23"/>
      <c r="H36" s="21">
        <v>0</v>
      </c>
      <c r="I36" s="112"/>
      <c r="J36" s="39"/>
      <c r="K36" s="26">
        <v>29</v>
      </c>
      <c r="L36" s="24">
        <v>1023.6</v>
      </c>
      <c r="M36" s="24">
        <v>1027.5999999999999</v>
      </c>
      <c r="N36" s="39"/>
      <c r="O36" s="26">
        <v>29</v>
      </c>
      <c r="P36" s="27">
        <v>80</v>
      </c>
      <c r="Q36" s="27">
        <v>95</v>
      </c>
      <c r="R36" s="39"/>
      <c r="S36" s="26">
        <v>29</v>
      </c>
      <c r="T36" s="32" t="s">
        <v>64</v>
      </c>
      <c r="U36" s="90">
        <v>6.4</v>
      </c>
      <c r="V36" s="90">
        <v>0</v>
      </c>
      <c r="W36" s="39"/>
      <c r="X36" s="141"/>
      <c r="Y36" s="141"/>
      <c r="Z36" s="141"/>
      <c r="AA36" s="39"/>
      <c r="AB36" s="141" t="s">
        <v>347</v>
      </c>
      <c r="AC36" s="141"/>
      <c r="AD36" s="141"/>
      <c r="AE36" s="141"/>
      <c r="AF36" s="2"/>
    </row>
    <row r="37" spans="1:32" x14ac:dyDescent="0.2">
      <c r="A37" s="26">
        <v>30</v>
      </c>
      <c r="B37" s="21">
        <v>0.2</v>
      </c>
      <c r="C37" s="21" t="s">
        <v>2</v>
      </c>
      <c r="D37" s="21">
        <v>12.4</v>
      </c>
      <c r="E37" s="21" t="s">
        <v>2</v>
      </c>
      <c r="F37" s="39"/>
      <c r="G37" s="23"/>
      <c r="H37" s="21">
        <v>0</v>
      </c>
      <c r="I37" s="112"/>
      <c r="J37" s="39"/>
      <c r="K37" s="26">
        <v>30</v>
      </c>
      <c r="L37" s="24">
        <v>1022.2</v>
      </c>
      <c r="M37" s="24">
        <v>1024.8</v>
      </c>
      <c r="N37" s="39"/>
      <c r="O37" s="26">
        <v>30</v>
      </c>
      <c r="P37" s="27">
        <v>68</v>
      </c>
      <c r="Q37" s="27">
        <v>97</v>
      </c>
      <c r="R37" s="39"/>
      <c r="S37" s="26">
        <v>30</v>
      </c>
      <c r="T37" s="32" t="s">
        <v>64</v>
      </c>
      <c r="U37" s="90">
        <v>11.3</v>
      </c>
      <c r="V37" s="90">
        <v>0.3</v>
      </c>
      <c r="W37" s="39"/>
      <c r="X37" s="141" t="s">
        <v>102</v>
      </c>
      <c r="Y37" s="141"/>
      <c r="Z37" s="141"/>
      <c r="AA37" s="39"/>
      <c r="AB37" s="141" t="s">
        <v>106</v>
      </c>
      <c r="AC37" s="141"/>
      <c r="AD37" s="141"/>
      <c r="AE37" s="141"/>
      <c r="AF37" s="2"/>
    </row>
    <row r="38" spans="1:32" x14ac:dyDescent="0.2">
      <c r="A38" s="35">
        <v>31</v>
      </c>
      <c r="B38" s="21">
        <v>2.8</v>
      </c>
      <c r="C38" s="21" t="s">
        <v>2</v>
      </c>
      <c r="D38" s="21">
        <v>8.6999999999999993</v>
      </c>
      <c r="E38" s="21" t="s">
        <v>2</v>
      </c>
      <c r="F38" s="39"/>
      <c r="G38" s="23" t="s">
        <v>123</v>
      </c>
      <c r="H38" s="21">
        <v>0.76200000000000001</v>
      </c>
      <c r="I38" s="21">
        <v>1.3</v>
      </c>
      <c r="J38" s="39"/>
      <c r="K38" s="35">
        <v>31</v>
      </c>
      <c r="L38" s="24">
        <v>1012.5</v>
      </c>
      <c r="M38" s="24">
        <v>1023.5</v>
      </c>
      <c r="N38" s="39"/>
      <c r="O38" s="35">
        <v>31</v>
      </c>
      <c r="P38" s="27">
        <v>81</v>
      </c>
      <c r="Q38" s="27">
        <v>94</v>
      </c>
      <c r="R38" s="39"/>
      <c r="S38" s="35">
        <v>31</v>
      </c>
      <c r="T38" s="32" t="s">
        <v>88</v>
      </c>
      <c r="U38" s="90">
        <v>11.3</v>
      </c>
      <c r="V38" s="90">
        <v>0.2</v>
      </c>
      <c r="W38" s="39"/>
      <c r="X38" s="141"/>
      <c r="Y38" s="141"/>
      <c r="Z38" s="141"/>
      <c r="AA38" s="39"/>
      <c r="AB38" s="141" t="s">
        <v>112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9">
        <v>0</v>
      </c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1.3483870967741938</v>
      </c>
      <c r="C40" s="41" t="s">
        <v>2</v>
      </c>
      <c r="D40" s="41">
        <f>AVERAGE(D8:D38)</f>
        <v>10.577419354838707</v>
      </c>
      <c r="E40" s="42" t="s">
        <v>2</v>
      </c>
      <c r="F40" s="2"/>
      <c r="G40" s="43" t="s">
        <v>5</v>
      </c>
      <c r="H40" s="44">
        <f>SUM(H8:H38)</f>
        <v>13.715999999999999</v>
      </c>
      <c r="I40" s="107" t="s">
        <v>61</v>
      </c>
      <c r="J40" s="2"/>
      <c r="K40" s="40" t="s">
        <v>3</v>
      </c>
      <c r="L40" s="97">
        <f>AVERAGE(L8:L38)</f>
        <v>1016.2064516129034</v>
      </c>
      <c r="M40" s="98">
        <f>AVERAGE(M8:M38)</f>
        <v>1023.7258064516129</v>
      </c>
      <c r="N40" s="2"/>
      <c r="O40" s="40" t="s">
        <v>3</v>
      </c>
      <c r="P40" s="110">
        <f>AVERAGE(P8:P38)</f>
        <v>65.709677419354833</v>
      </c>
      <c r="Q40" s="111">
        <f>AVERAGE(Q8:Q38)</f>
        <v>92.903225806451616</v>
      </c>
      <c r="R40" s="2"/>
      <c r="S40" s="80" t="s">
        <v>11</v>
      </c>
      <c r="T40" s="139" t="s">
        <v>64</v>
      </c>
      <c r="U40" s="91">
        <f>MAXA(U8:U38)</f>
        <v>77.2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5.193548387096774</v>
      </c>
      <c r="C41" s="150"/>
      <c r="D41" s="150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1019.9661290322581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79.306451612903231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-4.0999999999999996</v>
      </c>
      <c r="C42" s="52" t="s">
        <v>2</v>
      </c>
      <c r="D42" s="52">
        <f>MAXA(D8:D38)</f>
        <v>21.6</v>
      </c>
      <c r="E42" s="53" t="s">
        <v>2</v>
      </c>
      <c r="F42" s="2"/>
      <c r="G42" s="43" t="s">
        <v>6</v>
      </c>
      <c r="H42" s="44">
        <f>MAXA(H8:H38)</f>
        <v>5.3339999999999996</v>
      </c>
      <c r="I42" s="91">
        <f>MAXA(I8:I38)</f>
        <v>5.8</v>
      </c>
      <c r="J42" s="2"/>
      <c r="K42" s="51" t="s">
        <v>4</v>
      </c>
      <c r="L42" s="99">
        <f>MINA(L8:L38)</f>
        <v>993</v>
      </c>
      <c r="M42" s="99">
        <f>MAXA(M8:M38)</f>
        <v>1045.3</v>
      </c>
      <c r="N42" s="2"/>
      <c r="O42" s="51" t="s">
        <v>4</v>
      </c>
      <c r="P42" s="89">
        <f>MINA(P8:P38)</f>
        <v>9</v>
      </c>
      <c r="Q42" s="89">
        <f>MAXA(Q8:Q38)</f>
        <v>98</v>
      </c>
      <c r="R42" s="54"/>
      <c r="S42" s="168" t="s">
        <v>50</v>
      </c>
      <c r="T42" s="169"/>
      <c r="U42" s="96">
        <f>AVERAGE(U8:U38)</f>
        <v>17.248387096774191</v>
      </c>
      <c r="V42" s="96">
        <f>AVERAGE(V8:V38)</f>
        <v>1.3838709677419356</v>
      </c>
      <c r="W42" s="2"/>
      <c r="X42" s="100">
        <f>SUM(H8:H17)</f>
        <v>12.192</v>
      </c>
      <c r="Y42" s="100">
        <f>SUM(H18:H27)</f>
        <v>0.76200000000000001</v>
      </c>
      <c r="Z42" s="100">
        <f>SUM(H28:H38)</f>
        <v>0.76200000000000001</v>
      </c>
      <c r="AA42" s="2"/>
      <c r="AB42" s="74" t="s">
        <v>43</v>
      </c>
      <c r="AC42" s="100">
        <f>AVERAGE(B8:B17)</f>
        <v>-0.35</v>
      </c>
      <c r="AD42" s="100">
        <f>AVERAGE(D8:D17)</f>
        <v>6.67</v>
      </c>
      <c r="AE42" s="100">
        <f>AVERAGE(B49:B58)</f>
        <v>2.74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Novembre!H45</f>
        <v>776.46600000000012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0.78000000000000014</v>
      </c>
      <c r="AD43" s="100">
        <f>AVERAGE(D18:D27)</f>
        <v>10.93</v>
      </c>
      <c r="AE43" s="100">
        <f>AVERAGE(B59:B68)</f>
        <v>4.6400000000000006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13.715999999999999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3.4090909090909092</v>
      </c>
      <c r="AD44" s="100">
        <f>AVERAGE(D28:D38)</f>
        <v>13.80909090909091</v>
      </c>
      <c r="AE44" s="100">
        <f>AVERAGE(B69:B79)</f>
        <v>7.9272727272727259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790.18200000000013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3.4</v>
      </c>
      <c r="C49" s="64" t="s">
        <v>2</v>
      </c>
      <c r="L49" s="62"/>
    </row>
    <row r="50" spans="1:20" x14ac:dyDescent="0.2">
      <c r="A50" s="26">
        <v>2</v>
      </c>
      <c r="B50" s="65">
        <v>7.7</v>
      </c>
      <c r="C50" s="66" t="s">
        <v>2</v>
      </c>
    </row>
    <row r="51" spans="1:20" x14ac:dyDescent="0.2">
      <c r="A51" s="26">
        <v>3</v>
      </c>
      <c r="B51" s="65">
        <v>4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1.4</v>
      </c>
      <c r="C52" s="66" t="s">
        <v>2</v>
      </c>
      <c r="K52" s="61"/>
      <c r="L52" s="60"/>
      <c r="M52" s="60"/>
      <c r="N52" s="60"/>
      <c r="O52" s="60"/>
    </row>
    <row r="53" spans="1:20" x14ac:dyDescent="0.2">
      <c r="A53" s="26">
        <v>5</v>
      </c>
      <c r="B53" s="65">
        <v>1.8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1.8</v>
      </c>
      <c r="C54" s="66" t="s">
        <v>2</v>
      </c>
    </row>
    <row r="55" spans="1:20" x14ac:dyDescent="0.2">
      <c r="A55" s="26">
        <v>7</v>
      </c>
      <c r="B55" s="65">
        <v>2.5</v>
      </c>
      <c r="C55" s="66" t="s">
        <v>2</v>
      </c>
    </row>
    <row r="56" spans="1:20" x14ac:dyDescent="0.2">
      <c r="A56" s="26">
        <v>8</v>
      </c>
      <c r="B56" s="65">
        <v>2.2999999999999998</v>
      </c>
      <c r="C56" s="66" t="s">
        <v>2</v>
      </c>
    </row>
    <row r="57" spans="1:20" x14ac:dyDescent="0.2">
      <c r="A57" s="26">
        <v>9</v>
      </c>
      <c r="B57" s="65">
        <v>1.3</v>
      </c>
      <c r="C57" s="66" t="s">
        <v>2</v>
      </c>
    </row>
    <row r="58" spans="1:20" x14ac:dyDescent="0.2">
      <c r="A58" s="26">
        <v>10</v>
      </c>
      <c r="B58" s="65">
        <v>1.2</v>
      </c>
      <c r="C58" s="66" t="s">
        <v>2</v>
      </c>
    </row>
    <row r="59" spans="1:20" x14ac:dyDescent="0.2">
      <c r="A59" s="26">
        <v>11</v>
      </c>
      <c r="B59" s="65">
        <v>4.7</v>
      </c>
      <c r="C59" s="66" t="s">
        <v>2</v>
      </c>
    </row>
    <row r="60" spans="1:20" x14ac:dyDescent="0.2">
      <c r="A60" s="26">
        <v>12</v>
      </c>
      <c r="B60" s="65">
        <v>4.2</v>
      </c>
      <c r="C60" s="66" t="s">
        <v>2</v>
      </c>
    </row>
    <row r="61" spans="1:20" x14ac:dyDescent="0.2">
      <c r="A61" s="26">
        <v>13</v>
      </c>
      <c r="B61" s="65">
        <v>6.4</v>
      </c>
      <c r="C61" s="66" t="s">
        <v>2</v>
      </c>
    </row>
    <row r="62" spans="1:20" x14ac:dyDescent="0.2">
      <c r="A62" s="26">
        <v>14</v>
      </c>
      <c r="B62" s="65">
        <v>6.8</v>
      </c>
      <c r="C62" s="66" t="s">
        <v>2</v>
      </c>
    </row>
    <row r="63" spans="1:20" x14ac:dyDescent="0.2">
      <c r="A63" s="26">
        <v>15</v>
      </c>
      <c r="B63" s="65">
        <v>5.5</v>
      </c>
      <c r="C63" s="66" t="s">
        <v>2</v>
      </c>
    </row>
    <row r="64" spans="1:20" x14ac:dyDescent="0.2">
      <c r="A64" s="26">
        <v>16</v>
      </c>
      <c r="B64" s="65">
        <v>3.6</v>
      </c>
      <c r="C64" s="66" t="s">
        <v>2</v>
      </c>
    </row>
    <row r="65" spans="1:3" x14ac:dyDescent="0.2">
      <c r="A65" s="26">
        <v>17</v>
      </c>
      <c r="B65" s="65">
        <v>2.6</v>
      </c>
      <c r="C65" s="66" t="s">
        <v>2</v>
      </c>
    </row>
    <row r="66" spans="1:3" x14ac:dyDescent="0.2">
      <c r="A66" s="26">
        <v>18</v>
      </c>
      <c r="B66" s="65">
        <v>3.7</v>
      </c>
      <c r="C66" s="66" t="s">
        <v>2</v>
      </c>
    </row>
    <row r="67" spans="1:3" x14ac:dyDescent="0.2">
      <c r="A67" s="26">
        <v>19</v>
      </c>
      <c r="B67" s="65">
        <v>4.5999999999999996</v>
      </c>
      <c r="C67" s="66" t="s">
        <v>2</v>
      </c>
    </row>
    <row r="68" spans="1:3" x14ac:dyDescent="0.2">
      <c r="A68" s="26">
        <v>20</v>
      </c>
      <c r="B68" s="65">
        <v>4.3</v>
      </c>
      <c r="C68" s="66" t="s">
        <v>2</v>
      </c>
    </row>
    <row r="69" spans="1:3" x14ac:dyDescent="0.2">
      <c r="A69" s="26">
        <v>21</v>
      </c>
      <c r="B69" s="65">
        <v>3.6</v>
      </c>
      <c r="C69" s="66" t="s">
        <v>2</v>
      </c>
    </row>
    <row r="70" spans="1:3" x14ac:dyDescent="0.2">
      <c r="A70" s="26">
        <v>22</v>
      </c>
      <c r="B70" s="65">
        <v>17.2</v>
      </c>
      <c r="C70" s="66" t="s">
        <v>2</v>
      </c>
    </row>
    <row r="71" spans="1:3" x14ac:dyDescent="0.2">
      <c r="A71" s="26">
        <v>23</v>
      </c>
      <c r="B71" s="65">
        <v>14.7</v>
      </c>
      <c r="C71" s="66" t="s">
        <v>2</v>
      </c>
    </row>
    <row r="72" spans="1:3" x14ac:dyDescent="0.2">
      <c r="A72" s="26">
        <v>24</v>
      </c>
      <c r="B72" s="65">
        <v>9</v>
      </c>
      <c r="C72" s="66" t="s">
        <v>2</v>
      </c>
    </row>
    <row r="73" spans="1:3" x14ac:dyDescent="0.2">
      <c r="A73" s="26">
        <v>25</v>
      </c>
      <c r="B73" s="65">
        <v>7.6</v>
      </c>
      <c r="C73" s="66" t="s">
        <v>2</v>
      </c>
    </row>
    <row r="74" spans="1:3" x14ac:dyDescent="0.2">
      <c r="A74" s="26">
        <v>26</v>
      </c>
      <c r="B74" s="65">
        <v>5.3</v>
      </c>
      <c r="C74" s="66" t="s">
        <v>2</v>
      </c>
    </row>
    <row r="75" spans="1:3" x14ac:dyDescent="0.2">
      <c r="A75" s="26">
        <v>27</v>
      </c>
      <c r="B75" s="65">
        <v>6.1</v>
      </c>
      <c r="C75" s="66" t="s">
        <v>2</v>
      </c>
    </row>
    <row r="76" spans="1:3" x14ac:dyDescent="0.2">
      <c r="A76" s="26">
        <v>28</v>
      </c>
      <c r="B76" s="65">
        <v>7.8</v>
      </c>
      <c r="C76" s="66" t="s">
        <v>2</v>
      </c>
    </row>
    <row r="77" spans="1:3" x14ac:dyDescent="0.2">
      <c r="A77" s="26">
        <v>29</v>
      </c>
      <c r="B77" s="65">
        <v>5.6</v>
      </c>
      <c r="C77" s="66" t="s">
        <v>2</v>
      </c>
    </row>
    <row r="78" spans="1:3" x14ac:dyDescent="0.2">
      <c r="A78" s="26">
        <v>30</v>
      </c>
      <c r="B78" s="65">
        <v>5</v>
      </c>
      <c r="C78" s="66" t="s">
        <v>2</v>
      </c>
    </row>
    <row r="79" spans="1:3" x14ac:dyDescent="0.2">
      <c r="A79" s="35">
        <v>31</v>
      </c>
      <c r="B79" s="67">
        <v>5.3</v>
      </c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79"/>
  <sheetViews>
    <sheetView topLeftCell="A13" workbookViewId="0">
      <selection activeCell="X8" sqref="X8:Z10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68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69</v>
      </c>
      <c r="Y4" s="143"/>
      <c r="Z4" s="143"/>
      <c r="AA4" s="9"/>
      <c r="AB4" s="142">
        <v>44958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56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-1.1000000000000001</v>
      </c>
      <c r="C8" s="21" t="s">
        <v>2</v>
      </c>
      <c r="D8" s="21">
        <v>13.8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1022.2</v>
      </c>
      <c r="M8" s="24">
        <v>1024.5</v>
      </c>
      <c r="N8" s="39"/>
      <c r="O8" s="20">
        <v>1</v>
      </c>
      <c r="P8" s="27">
        <v>50</v>
      </c>
      <c r="Q8" s="27">
        <v>92</v>
      </c>
      <c r="R8" s="39"/>
      <c r="S8" s="20">
        <v>1</v>
      </c>
      <c r="T8" s="32" t="s">
        <v>64</v>
      </c>
      <c r="U8" s="90">
        <v>12.9</v>
      </c>
      <c r="V8" s="90">
        <v>0.6</v>
      </c>
      <c r="W8" s="39"/>
      <c r="X8" s="141" t="s">
        <v>102</v>
      </c>
      <c r="Y8" s="141"/>
      <c r="Z8" s="141"/>
      <c r="AA8" s="39"/>
      <c r="AB8" s="141" t="s">
        <v>106</v>
      </c>
      <c r="AC8" s="141"/>
      <c r="AD8" s="141"/>
      <c r="AE8" s="141"/>
      <c r="AF8" s="2"/>
    </row>
    <row r="9" spans="1:119" x14ac:dyDescent="0.2">
      <c r="A9" s="26">
        <v>2</v>
      </c>
      <c r="B9" s="21">
        <v>-0.4</v>
      </c>
      <c r="C9" s="21" t="s">
        <v>2</v>
      </c>
      <c r="D9" s="21">
        <v>14.9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1023.9</v>
      </c>
      <c r="M9" s="24">
        <v>1028</v>
      </c>
      <c r="N9" s="39"/>
      <c r="O9" s="26">
        <v>2</v>
      </c>
      <c r="P9" s="27">
        <v>45</v>
      </c>
      <c r="Q9" s="27">
        <v>91</v>
      </c>
      <c r="R9" s="39"/>
      <c r="S9" s="26">
        <v>2</v>
      </c>
      <c r="T9" s="32" t="s">
        <v>88</v>
      </c>
      <c r="U9" s="31">
        <v>9.6999999999999993</v>
      </c>
      <c r="V9" s="31">
        <v>0.5</v>
      </c>
      <c r="W9" s="39"/>
      <c r="X9" s="141" t="s">
        <v>102</v>
      </c>
      <c r="Y9" s="141"/>
      <c r="Z9" s="141"/>
      <c r="AA9" s="39"/>
      <c r="AB9" s="141" t="s">
        <v>106</v>
      </c>
      <c r="AC9" s="141"/>
      <c r="AD9" s="141"/>
      <c r="AE9" s="141"/>
      <c r="AF9" s="2"/>
    </row>
    <row r="10" spans="1:119" x14ac:dyDescent="0.2">
      <c r="A10" s="26">
        <v>3</v>
      </c>
      <c r="B10" s="21">
        <v>0.4</v>
      </c>
      <c r="C10" s="21" t="s">
        <v>2</v>
      </c>
      <c r="D10" s="21">
        <v>16.3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1024.9000000000001</v>
      </c>
      <c r="M10" s="24">
        <v>1030</v>
      </c>
      <c r="N10" s="39"/>
      <c r="O10" s="26">
        <v>3</v>
      </c>
      <c r="P10" s="27">
        <v>42</v>
      </c>
      <c r="Q10" s="27">
        <v>90</v>
      </c>
      <c r="R10" s="39"/>
      <c r="S10" s="26">
        <v>3</v>
      </c>
      <c r="T10" s="32" t="s">
        <v>64</v>
      </c>
      <c r="U10" s="90">
        <v>11.3</v>
      </c>
      <c r="V10" s="31">
        <v>0.6</v>
      </c>
      <c r="W10" s="39"/>
      <c r="X10" s="141" t="s">
        <v>102</v>
      </c>
      <c r="Y10" s="141"/>
      <c r="Z10" s="141"/>
      <c r="AA10" s="39"/>
      <c r="AB10" s="141" t="s">
        <v>106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1.3</v>
      </c>
      <c r="C11" s="21" t="s">
        <v>2</v>
      </c>
      <c r="D11" s="121">
        <v>19.8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1022.3</v>
      </c>
      <c r="M11" s="24">
        <v>1031.0999999999999</v>
      </c>
      <c r="N11" s="39"/>
      <c r="O11" s="26">
        <v>4</v>
      </c>
      <c r="P11" s="27">
        <v>41</v>
      </c>
      <c r="Q11" s="27">
        <v>94</v>
      </c>
      <c r="R11" s="39"/>
      <c r="S11" s="26">
        <v>4</v>
      </c>
      <c r="T11" s="32" t="s">
        <v>64</v>
      </c>
      <c r="U11" s="31">
        <v>16.100000000000001</v>
      </c>
      <c r="V11" s="90">
        <v>1.1000000000000001</v>
      </c>
      <c r="W11" s="39"/>
      <c r="X11" s="141"/>
      <c r="Y11" s="141"/>
      <c r="Z11" s="141"/>
      <c r="AA11" s="39"/>
      <c r="AB11" s="141" t="s">
        <v>106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1.6</v>
      </c>
      <c r="C12" s="21" t="s">
        <v>2</v>
      </c>
      <c r="D12" s="21">
        <v>10.199999999999999</v>
      </c>
      <c r="E12" s="21" t="s">
        <v>2</v>
      </c>
      <c r="F12" s="39"/>
      <c r="G12" s="23" t="s">
        <v>123</v>
      </c>
      <c r="H12" s="21">
        <v>2</v>
      </c>
      <c r="I12" s="121">
        <v>5.3</v>
      </c>
      <c r="J12" s="39"/>
      <c r="K12" s="26">
        <v>5</v>
      </c>
      <c r="L12" s="24">
        <v>1030.5999999999999</v>
      </c>
      <c r="M12" s="24">
        <v>1035.5</v>
      </c>
      <c r="N12" s="39"/>
      <c r="O12" s="26">
        <v>5</v>
      </c>
      <c r="P12" s="27">
        <v>55</v>
      </c>
      <c r="Q12" s="27">
        <v>94</v>
      </c>
      <c r="R12" s="39"/>
      <c r="S12" s="26">
        <v>5</v>
      </c>
      <c r="T12" s="32" t="s">
        <v>121</v>
      </c>
      <c r="U12" s="90">
        <v>25.7</v>
      </c>
      <c r="V12" s="90">
        <v>4.5</v>
      </c>
      <c r="W12" s="39"/>
      <c r="X12" s="141"/>
      <c r="Y12" s="141"/>
      <c r="Z12" s="141"/>
      <c r="AA12" s="39"/>
      <c r="AB12" s="141" t="s">
        <v>127</v>
      </c>
      <c r="AC12" s="141"/>
      <c r="AD12" s="141"/>
      <c r="AE12" s="141"/>
      <c r="AF12" s="2"/>
    </row>
    <row r="13" spans="1:119" x14ac:dyDescent="0.2">
      <c r="A13" s="26">
        <v>6</v>
      </c>
      <c r="B13" s="21">
        <v>2.6</v>
      </c>
      <c r="C13" s="21" t="s">
        <v>2</v>
      </c>
      <c r="D13" s="21">
        <v>8.6999999999999993</v>
      </c>
      <c r="E13" s="21" t="s">
        <v>2</v>
      </c>
      <c r="F13" s="39"/>
      <c r="G13" s="23"/>
      <c r="H13" s="21">
        <v>0</v>
      </c>
      <c r="I13" s="112"/>
      <c r="J13" s="39"/>
      <c r="K13" s="26">
        <v>6</v>
      </c>
      <c r="L13" s="24">
        <v>1031.8</v>
      </c>
      <c r="M13" s="24">
        <v>1037.5</v>
      </c>
      <c r="N13" s="39"/>
      <c r="O13" s="26">
        <v>6</v>
      </c>
      <c r="P13" s="27">
        <v>60</v>
      </c>
      <c r="Q13" s="32">
        <v>94</v>
      </c>
      <c r="R13" s="39"/>
      <c r="S13" s="26">
        <v>6</v>
      </c>
      <c r="T13" s="32" t="s">
        <v>122</v>
      </c>
      <c r="U13" s="90">
        <v>25.7</v>
      </c>
      <c r="V13" s="90">
        <v>3.2</v>
      </c>
      <c r="W13" s="39"/>
      <c r="X13" s="141"/>
      <c r="Y13" s="141"/>
      <c r="Z13" s="141"/>
      <c r="AA13" s="39"/>
      <c r="AB13" s="141" t="s">
        <v>126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0.3</v>
      </c>
      <c r="C14" s="21" t="s">
        <v>2</v>
      </c>
      <c r="D14" s="21">
        <v>7.9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1035.3</v>
      </c>
      <c r="M14" s="125">
        <v>1042.7</v>
      </c>
      <c r="N14" s="39"/>
      <c r="O14" s="26">
        <v>7</v>
      </c>
      <c r="P14" s="75">
        <v>36</v>
      </c>
      <c r="Q14" s="27">
        <v>81</v>
      </c>
      <c r="R14" s="39"/>
      <c r="S14" s="26">
        <v>7</v>
      </c>
      <c r="T14" s="32" t="s">
        <v>121</v>
      </c>
      <c r="U14" s="123">
        <v>38.6</v>
      </c>
      <c r="V14" s="90">
        <v>5</v>
      </c>
      <c r="W14" s="39"/>
      <c r="X14" s="141" t="s">
        <v>102</v>
      </c>
      <c r="Y14" s="141"/>
      <c r="Z14" s="141"/>
      <c r="AA14" s="39"/>
      <c r="AB14" s="141" t="s">
        <v>125</v>
      </c>
      <c r="AC14" s="141"/>
      <c r="AD14" s="141"/>
      <c r="AE14" s="141"/>
      <c r="AF14" s="2"/>
    </row>
    <row r="15" spans="1:119" x14ac:dyDescent="0.2">
      <c r="A15" s="26">
        <v>8</v>
      </c>
      <c r="B15" s="21">
        <v>-3.3</v>
      </c>
      <c r="C15" s="21" t="s">
        <v>2</v>
      </c>
      <c r="D15" s="21">
        <v>6.8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1036.8</v>
      </c>
      <c r="M15" s="24">
        <v>1040.0999999999999</v>
      </c>
      <c r="N15" s="39"/>
      <c r="O15" s="26">
        <v>8</v>
      </c>
      <c r="P15" s="75">
        <v>32</v>
      </c>
      <c r="Q15" s="27">
        <v>86</v>
      </c>
      <c r="R15" s="39"/>
      <c r="S15" s="26">
        <v>8</v>
      </c>
      <c r="T15" s="32" t="s">
        <v>64</v>
      </c>
      <c r="U15" s="90">
        <v>17.7</v>
      </c>
      <c r="V15" s="90">
        <v>1.6</v>
      </c>
      <c r="W15" s="39"/>
      <c r="X15" s="141" t="s">
        <v>102</v>
      </c>
      <c r="Y15" s="141"/>
      <c r="Z15" s="141"/>
      <c r="AA15" s="39"/>
      <c r="AB15" s="141" t="s">
        <v>106</v>
      </c>
      <c r="AC15" s="141"/>
      <c r="AD15" s="141"/>
      <c r="AE15" s="141"/>
      <c r="AF15" s="2"/>
    </row>
    <row r="16" spans="1:119" x14ac:dyDescent="0.2">
      <c r="A16" s="26">
        <v>9</v>
      </c>
      <c r="B16" s="21">
        <v>-2</v>
      </c>
      <c r="C16" s="21" t="s">
        <v>2</v>
      </c>
      <c r="D16" s="21">
        <v>5.5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1038.5</v>
      </c>
      <c r="M16" s="24">
        <v>1041.3</v>
      </c>
      <c r="N16" s="39"/>
      <c r="O16" s="26">
        <v>9</v>
      </c>
      <c r="P16" s="27">
        <v>44</v>
      </c>
      <c r="Q16" s="27">
        <v>73</v>
      </c>
      <c r="R16" s="39"/>
      <c r="S16" s="26">
        <v>9</v>
      </c>
      <c r="T16" s="32" t="s">
        <v>122</v>
      </c>
      <c r="U16" s="90">
        <v>24.1</v>
      </c>
      <c r="V16" s="90">
        <v>5.3</v>
      </c>
      <c r="W16" s="39"/>
      <c r="X16" s="141" t="s">
        <v>102</v>
      </c>
      <c r="Y16" s="141"/>
      <c r="Z16" s="141"/>
      <c r="AA16" s="39"/>
      <c r="AB16" s="141" t="s">
        <v>124</v>
      </c>
      <c r="AC16" s="141"/>
      <c r="AD16" s="141"/>
      <c r="AE16" s="141"/>
      <c r="AF16" s="2"/>
    </row>
    <row r="17" spans="1:32" x14ac:dyDescent="0.2">
      <c r="A17" s="26">
        <v>10</v>
      </c>
      <c r="B17" s="128">
        <v>-5.0999999999999996</v>
      </c>
      <c r="C17" s="21" t="s">
        <v>2</v>
      </c>
      <c r="D17" s="21">
        <v>8.6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1038.3</v>
      </c>
      <c r="M17" s="24">
        <v>1041</v>
      </c>
      <c r="N17" s="39"/>
      <c r="O17" s="26">
        <v>10</v>
      </c>
      <c r="P17" s="27">
        <v>31</v>
      </c>
      <c r="Q17" s="27">
        <v>88</v>
      </c>
      <c r="R17" s="39"/>
      <c r="S17" s="26">
        <v>10</v>
      </c>
      <c r="T17" s="32" t="s">
        <v>54</v>
      </c>
      <c r="U17" s="31">
        <v>11.3</v>
      </c>
      <c r="V17" s="31">
        <v>0.5</v>
      </c>
      <c r="W17" s="39"/>
      <c r="X17" s="141" t="s">
        <v>102</v>
      </c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-4.2</v>
      </c>
      <c r="C18" s="21" t="s">
        <v>2</v>
      </c>
      <c r="D18" s="21">
        <v>10.9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1035.3</v>
      </c>
      <c r="M18" s="24">
        <v>1041</v>
      </c>
      <c r="N18" s="39"/>
      <c r="O18" s="26">
        <v>11</v>
      </c>
      <c r="P18" s="27">
        <v>31</v>
      </c>
      <c r="Q18" s="27">
        <v>86</v>
      </c>
      <c r="R18" s="39"/>
      <c r="S18" s="26">
        <v>11</v>
      </c>
      <c r="T18" s="32" t="s">
        <v>64</v>
      </c>
      <c r="U18" s="90">
        <v>11.3</v>
      </c>
      <c r="V18" s="90">
        <v>0.5</v>
      </c>
      <c r="W18" s="39"/>
      <c r="X18" s="141" t="s">
        <v>102</v>
      </c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-1.8</v>
      </c>
      <c r="C19" s="21" t="s">
        <v>2</v>
      </c>
      <c r="D19" s="21">
        <v>17.100000000000001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1033.5999999999999</v>
      </c>
      <c r="M19" s="24">
        <v>1039.7</v>
      </c>
      <c r="N19" s="39"/>
      <c r="O19" s="26">
        <v>12</v>
      </c>
      <c r="P19" s="124">
        <v>29</v>
      </c>
      <c r="Q19" s="27">
        <v>82</v>
      </c>
      <c r="R19" s="39"/>
      <c r="S19" s="26">
        <v>12</v>
      </c>
      <c r="T19" s="32" t="s">
        <v>121</v>
      </c>
      <c r="U19" s="90">
        <v>16.100000000000001</v>
      </c>
      <c r="V19" s="90">
        <v>1.3</v>
      </c>
      <c r="W19" s="39"/>
      <c r="X19" s="141" t="s">
        <v>102</v>
      </c>
      <c r="Y19" s="141"/>
      <c r="Z19" s="141"/>
      <c r="AA19" s="39"/>
      <c r="AB19" s="141" t="s">
        <v>106</v>
      </c>
      <c r="AC19" s="141"/>
      <c r="AD19" s="141"/>
      <c r="AE19" s="141"/>
      <c r="AF19" s="2"/>
    </row>
    <row r="20" spans="1:32" x14ac:dyDescent="0.2">
      <c r="A20" s="26">
        <v>13</v>
      </c>
      <c r="B20" s="21">
        <v>-0.1</v>
      </c>
      <c r="C20" s="21" t="s">
        <v>2</v>
      </c>
      <c r="D20" s="21">
        <v>13.9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1037.0999999999999</v>
      </c>
      <c r="M20" s="24">
        <v>1041</v>
      </c>
      <c r="N20" s="39"/>
      <c r="O20" s="26">
        <v>13</v>
      </c>
      <c r="P20" s="27">
        <v>45</v>
      </c>
      <c r="Q20" s="27">
        <v>84</v>
      </c>
      <c r="R20" s="33"/>
      <c r="S20" s="26">
        <v>13</v>
      </c>
      <c r="T20" s="32" t="s">
        <v>64</v>
      </c>
      <c r="U20" s="90">
        <v>12.9</v>
      </c>
      <c r="V20" s="90">
        <v>0.8</v>
      </c>
      <c r="W20" s="39"/>
      <c r="X20" s="141" t="s">
        <v>102</v>
      </c>
      <c r="Y20" s="141"/>
      <c r="Z20" s="141"/>
      <c r="AA20" s="39"/>
      <c r="AB20" s="141" t="s">
        <v>106</v>
      </c>
      <c r="AC20" s="141"/>
      <c r="AD20" s="141"/>
      <c r="AE20" s="141"/>
      <c r="AF20" s="2"/>
    </row>
    <row r="21" spans="1:32" x14ac:dyDescent="0.2">
      <c r="A21" s="26">
        <v>14</v>
      </c>
      <c r="B21" s="21">
        <v>-0.4</v>
      </c>
      <c r="C21" s="21" t="s">
        <v>2</v>
      </c>
      <c r="D21" s="21">
        <v>15.7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1033</v>
      </c>
      <c r="M21" s="24">
        <v>1039.2</v>
      </c>
      <c r="N21" s="39"/>
      <c r="O21" s="26">
        <v>14</v>
      </c>
      <c r="P21" s="27">
        <v>44</v>
      </c>
      <c r="Q21" s="27">
        <v>90</v>
      </c>
      <c r="R21" s="39"/>
      <c r="S21" s="26">
        <v>14</v>
      </c>
      <c r="T21" s="32" t="s">
        <v>54</v>
      </c>
      <c r="U21" s="90">
        <v>11.3</v>
      </c>
      <c r="V21" s="90">
        <v>0.5</v>
      </c>
      <c r="W21" s="39"/>
      <c r="X21" s="141" t="s">
        <v>102</v>
      </c>
      <c r="Y21" s="141"/>
      <c r="Z21" s="141"/>
      <c r="AA21" s="39"/>
      <c r="AB21" s="141" t="s">
        <v>106</v>
      </c>
      <c r="AC21" s="141"/>
      <c r="AD21" s="141"/>
      <c r="AE21" s="141"/>
      <c r="AF21" s="2"/>
    </row>
    <row r="22" spans="1:32" x14ac:dyDescent="0.2">
      <c r="A22" s="26">
        <v>15</v>
      </c>
      <c r="B22" s="29">
        <v>-0.1</v>
      </c>
      <c r="C22" s="21" t="s">
        <v>2</v>
      </c>
      <c r="D22" s="21">
        <v>18.600000000000001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1028.9000000000001</v>
      </c>
      <c r="M22" s="24">
        <v>1033.4000000000001</v>
      </c>
      <c r="N22" s="39"/>
      <c r="O22" s="26">
        <v>15</v>
      </c>
      <c r="P22" s="27">
        <v>37</v>
      </c>
      <c r="Q22" s="27">
        <v>90</v>
      </c>
      <c r="R22" s="39"/>
      <c r="S22" s="26">
        <v>15</v>
      </c>
      <c r="T22" s="32" t="s">
        <v>64</v>
      </c>
      <c r="U22" s="90">
        <v>9.6999999999999993</v>
      </c>
      <c r="V22" s="90">
        <v>0.5</v>
      </c>
      <c r="W22" s="39"/>
      <c r="X22" s="141" t="s">
        <v>102</v>
      </c>
      <c r="Y22" s="141"/>
      <c r="Z22" s="141"/>
      <c r="AA22" s="39"/>
      <c r="AB22" s="141" t="s">
        <v>106</v>
      </c>
      <c r="AC22" s="141"/>
      <c r="AD22" s="141"/>
      <c r="AE22" s="141"/>
      <c r="AF22" s="2"/>
    </row>
    <row r="23" spans="1:32" x14ac:dyDescent="0.2">
      <c r="A23" s="26">
        <v>16</v>
      </c>
      <c r="B23" s="21">
        <v>1.6</v>
      </c>
      <c r="C23" s="21" t="s">
        <v>2</v>
      </c>
      <c r="D23" s="21">
        <v>16.3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1028.8</v>
      </c>
      <c r="M23" s="24">
        <v>1031.7</v>
      </c>
      <c r="N23" s="39"/>
      <c r="O23" s="26">
        <v>16</v>
      </c>
      <c r="P23" s="27">
        <v>51</v>
      </c>
      <c r="Q23" s="27">
        <v>87</v>
      </c>
      <c r="R23" s="39"/>
      <c r="S23" s="26">
        <v>16</v>
      </c>
      <c r="T23" s="32" t="s">
        <v>89</v>
      </c>
      <c r="U23" s="31">
        <v>14.5</v>
      </c>
      <c r="V23" s="31">
        <v>0.8</v>
      </c>
      <c r="W23" s="39"/>
      <c r="X23" s="141"/>
      <c r="Y23" s="141"/>
      <c r="Z23" s="141"/>
      <c r="AA23" s="39"/>
      <c r="AB23" s="141" t="s">
        <v>106</v>
      </c>
      <c r="AC23" s="141"/>
      <c r="AD23" s="141"/>
      <c r="AE23" s="141"/>
      <c r="AF23" s="2"/>
    </row>
    <row r="24" spans="1:32" x14ac:dyDescent="0.2">
      <c r="A24" s="26">
        <v>17</v>
      </c>
      <c r="B24" s="21">
        <v>0.8</v>
      </c>
      <c r="C24" s="21" t="s">
        <v>2</v>
      </c>
      <c r="D24" s="21">
        <v>16.3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1029.4000000000001</v>
      </c>
      <c r="M24" s="24">
        <v>1032.9000000000001</v>
      </c>
      <c r="N24" s="39"/>
      <c r="O24" s="26">
        <v>17</v>
      </c>
      <c r="P24" s="27">
        <v>54</v>
      </c>
      <c r="Q24" s="27">
        <v>93</v>
      </c>
      <c r="R24" s="39"/>
      <c r="S24" s="26">
        <v>17</v>
      </c>
      <c r="T24" s="32" t="s">
        <v>64</v>
      </c>
      <c r="U24" s="90">
        <v>11.3</v>
      </c>
      <c r="V24" s="90">
        <v>1.1000000000000001</v>
      </c>
      <c r="W24" s="39"/>
      <c r="X24" s="141" t="s">
        <v>102</v>
      </c>
      <c r="Y24" s="141"/>
      <c r="Z24" s="141"/>
      <c r="AA24" s="39"/>
      <c r="AB24" s="141" t="s">
        <v>106</v>
      </c>
      <c r="AC24" s="141"/>
      <c r="AD24" s="141"/>
      <c r="AE24" s="141"/>
      <c r="AF24" s="2"/>
    </row>
    <row r="25" spans="1:32" x14ac:dyDescent="0.2">
      <c r="A25" s="26">
        <v>18</v>
      </c>
      <c r="B25" s="21">
        <v>1.2</v>
      </c>
      <c r="C25" s="21" t="s">
        <v>2</v>
      </c>
      <c r="D25" s="21">
        <v>16.600000000000001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1026.4000000000001</v>
      </c>
      <c r="M25" s="24">
        <v>1031.5999999999999</v>
      </c>
      <c r="N25" s="39"/>
      <c r="O25" s="26">
        <v>18</v>
      </c>
      <c r="P25" s="27">
        <v>55</v>
      </c>
      <c r="Q25" s="27">
        <v>93</v>
      </c>
      <c r="R25" s="39"/>
      <c r="S25" s="26">
        <v>18</v>
      </c>
      <c r="T25" s="32" t="s">
        <v>88</v>
      </c>
      <c r="U25" s="90">
        <v>12.9</v>
      </c>
      <c r="V25" s="90">
        <v>1.1000000000000001</v>
      </c>
      <c r="W25" s="39"/>
      <c r="X25" s="141"/>
      <c r="Y25" s="141"/>
      <c r="Z25" s="141"/>
      <c r="AA25" s="39"/>
      <c r="AB25" s="141" t="s">
        <v>106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0</v>
      </c>
      <c r="C26" s="21" t="s">
        <v>2</v>
      </c>
      <c r="D26" s="21">
        <v>17.3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1022.3</v>
      </c>
      <c r="M26" s="24">
        <v>1027.5</v>
      </c>
      <c r="N26" s="39"/>
      <c r="O26" s="26">
        <v>19</v>
      </c>
      <c r="P26" s="27">
        <v>56</v>
      </c>
      <c r="Q26" s="122">
        <v>97</v>
      </c>
      <c r="R26" s="39"/>
      <c r="S26" s="26">
        <v>19</v>
      </c>
      <c r="T26" s="32" t="s">
        <v>64</v>
      </c>
      <c r="U26" s="90">
        <v>12.9</v>
      </c>
      <c r="V26" s="90">
        <v>0.8</v>
      </c>
      <c r="W26" s="39"/>
      <c r="X26" s="141" t="s">
        <v>128</v>
      </c>
      <c r="Y26" s="141"/>
      <c r="Z26" s="141"/>
      <c r="AA26" s="39"/>
      <c r="AB26" s="141" t="s">
        <v>129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3.5</v>
      </c>
      <c r="C27" s="21" t="s">
        <v>2</v>
      </c>
      <c r="D27" s="21">
        <v>12.1</v>
      </c>
      <c r="E27" s="21" t="s">
        <v>2</v>
      </c>
      <c r="F27" s="39"/>
      <c r="G27" s="23"/>
      <c r="H27" s="21">
        <v>0</v>
      </c>
      <c r="I27" s="31"/>
      <c r="J27" s="39"/>
      <c r="K27" s="26">
        <v>20</v>
      </c>
      <c r="L27" s="24">
        <v>1026.0999999999999</v>
      </c>
      <c r="M27" s="24">
        <v>1031</v>
      </c>
      <c r="N27" s="39"/>
      <c r="O27" s="26">
        <v>20</v>
      </c>
      <c r="P27" s="27">
        <v>78</v>
      </c>
      <c r="Q27" s="75">
        <v>96</v>
      </c>
      <c r="R27" s="39"/>
      <c r="S27" s="26">
        <v>20</v>
      </c>
      <c r="T27" s="32" t="s">
        <v>121</v>
      </c>
      <c r="U27" s="90">
        <v>17.7</v>
      </c>
      <c r="V27" s="90">
        <v>2.1</v>
      </c>
      <c r="W27" s="39"/>
      <c r="X27" s="141" t="s">
        <v>95</v>
      </c>
      <c r="Y27" s="141"/>
      <c r="Z27" s="141"/>
      <c r="AA27" s="39"/>
      <c r="AB27" s="141" t="s">
        <v>130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6.5</v>
      </c>
      <c r="C28" s="21" t="s">
        <v>2</v>
      </c>
      <c r="D28" s="21">
        <v>14.3</v>
      </c>
      <c r="E28" s="21" t="s">
        <v>2</v>
      </c>
      <c r="F28" s="39"/>
      <c r="G28" s="23"/>
      <c r="H28" s="21">
        <v>0</v>
      </c>
      <c r="I28" s="31"/>
      <c r="J28" s="39"/>
      <c r="K28" s="26">
        <v>21</v>
      </c>
      <c r="L28" s="24">
        <v>1020.2</v>
      </c>
      <c r="M28" s="24">
        <v>1026.5999999999999</v>
      </c>
      <c r="N28" s="39"/>
      <c r="O28" s="26">
        <v>21</v>
      </c>
      <c r="P28" s="27">
        <v>72</v>
      </c>
      <c r="Q28" s="27">
        <v>94</v>
      </c>
      <c r="R28" s="39"/>
      <c r="S28" s="26">
        <v>21</v>
      </c>
      <c r="T28" s="32" t="s">
        <v>54</v>
      </c>
      <c r="U28" s="90">
        <v>12.9</v>
      </c>
      <c r="V28" s="90">
        <v>1</v>
      </c>
      <c r="W28" s="39"/>
      <c r="X28" s="141"/>
      <c r="Y28" s="141"/>
      <c r="Z28" s="141"/>
      <c r="AA28" s="39"/>
      <c r="AB28" s="141" t="s">
        <v>126</v>
      </c>
      <c r="AC28" s="141"/>
      <c r="AD28" s="141"/>
      <c r="AE28" s="141"/>
      <c r="AF28" s="2"/>
    </row>
    <row r="29" spans="1:32" x14ac:dyDescent="0.2">
      <c r="A29" s="26">
        <v>22</v>
      </c>
      <c r="B29" s="21">
        <v>7.9</v>
      </c>
      <c r="C29" s="21" t="s">
        <v>2</v>
      </c>
      <c r="D29" s="21">
        <v>12.5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1017.3</v>
      </c>
      <c r="M29" s="24">
        <v>1021.4</v>
      </c>
      <c r="N29" s="39"/>
      <c r="O29" s="26">
        <v>22</v>
      </c>
      <c r="P29" s="27">
        <v>78</v>
      </c>
      <c r="Q29" s="27">
        <v>90</v>
      </c>
      <c r="R29" s="39"/>
      <c r="S29" s="26">
        <v>22</v>
      </c>
      <c r="T29" s="32" t="s">
        <v>64</v>
      </c>
      <c r="U29" s="90">
        <v>14.5</v>
      </c>
      <c r="V29" s="90">
        <v>1.1000000000000001</v>
      </c>
      <c r="W29" s="39"/>
      <c r="X29" s="141"/>
      <c r="Y29" s="141"/>
      <c r="Z29" s="141"/>
      <c r="AA29" s="39"/>
      <c r="AB29" s="141" t="s">
        <v>117</v>
      </c>
      <c r="AC29" s="141"/>
      <c r="AD29" s="141"/>
      <c r="AE29" s="141"/>
      <c r="AF29" s="34"/>
    </row>
    <row r="30" spans="1:32" x14ac:dyDescent="0.2">
      <c r="A30" s="26">
        <v>23</v>
      </c>
      <c r="B30" s="129">
        <v>8.1999999999999993</v>
      </c>
      <c r="C30" s="21" t="s">
        <v>2</v>
      </c>
      <c r="D30" s="21">
        <v>15.4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1015.4</v>
      </c>
      <c r="M30" s="24">
        <v>1017.7</v>
      </c>
      <c r="N30" s="39"/>
      <c r="O30" s="26">
        <v>23</v>
      </c>
      <c r="P30" s="27">
        <v>65</v>
      </c>
      <c r="Q30" s="32">
        <v>92</v>
      </c>
      <c r="R30" s="39"/>
      <c r="S30" s="26">
        <v>23</v>
      </c>
      <c r="T30" s="32" t="s">
        <v>121</v>
      </c>
      <c r="U30" s="90">
        <v>14.5</v>
      </c>
      <c r="V30" s="90">
        <v>1.6</v>
      </c>
      <c r="W30" s="39"/>
      <c r="X30" s="141"/>
      <c r="Y30" s="141"/>
      <c r="Z30" s="141"/>
      <c r="AA30" s="39"/>
      <c r="AB30" s="141" t="s">
        <v>108</v>
      </c>
      <c r="AC30" s="141"/>
      <c r="AD30" s="141"/>
      <c r="AE30" s="141"/>
      <c r="AF30" s="2"/>
    </row>
    <row r="31" spans="1:32" x14ac:dyDescent="0.2">
      <c r="A31" s="26">
        <v>24</v>
      </c>
      <c r="B31" s="21">
        <v>7.3</v>
      </c>
      <c r="C31" s="21" t="s">
        <v>2</v>
      </c>
      <c r="D31" s="21">
        <v>14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1007.9</v>
      </c>
      <c r="M31" s="24">
        <v>1016.8</v>
      </c>
      <c r="N31" s="39"/>
      <c r="O31" s="26">
        <v>24</v>
      </c>
      <c r="P31" s="27">
        <v>73</v>
      </c>
      <c r="Q31" s="27">
        <v>89</v>
      </c>
      <c r="R31" s="39"/>
      <c r="S31" s="26">
        <v>24</v>
      </c>
      <c r="T31" s="32" t="s">
        <v>122</v>
      </c>
      <c r="U31" s="90">
        <v>14.5</v>
      </c>
      <c r="V31" s="90">
        <v>1.4</v>
      </c>
      <c r="W31" s="39"/>
      <c r="X31" s="141"/>
      <c r="Y31" s="141"/>
      <c r="Z31" s="141"/>
      <c r="AA31" s="39"/>
      <c r="AB31" s="141" t="s">
        <v>134</v>
      </c>
      <c r="AC31" s="141"/>
      <c r="AD31" s="141"/>
      <c r="AE31" s="141"/>
      <c r="AF31" s="2"/>
    </row>
    <row r="32" spans="1:32" x14ac:dyDescent="0.2">
      <c r="A32" s="26">
        <v>25</v>
      </c>
      <c r="B32" s="21">
        <v>3.1</v>
      </c>
      <c r="C32" s="21" t="s">
        <v>2</v>
      </c>
      <c r="D32" s="21">
        <v>12.7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999.2</v>
      </c>
      <c r="M32" s="24">
        <v>1008</v>
      </c>
      <c r="N32" s="39"/>
      <c r="O32" s="26">
        <v>25</v>
      </c>
      <c r="P32" s="27">
        <v>74</v>
      </c>
      <c r="Q32" s="27">
        <v>97</v>
      </c>
      <c r="R32" s="39"/>
      <c r="S32" s="26">
        <v>25</v>
      </c>
      <c r="T32" s="32" t="s">
        <v>88</v>
      </c>
      <c r="U32" s="90">
        <v>16.100000000000001</v>
      </c>
      <c r="V32" s="90">
        <v>1.3</v>
      </c>
      <c r="W32" s="39"/>
      <c r="X32" s="141"/>
      <c r="Y32" s="141"/>
      <c r="Z32" s="141"/>
      <c r="AA32" s="39"/>
      <c r="AB32" s="141" t="s">
        <v>133</v>
      </c>
      <c r="AC32" s="141"/>
      <c r="AD32" s="141"/>
      <c r="AE32" s="141"/>
      <c r="AF32" s="2"/>
    </row>
    <row r="33" spans="1:32" x14ac:dyDescent="0.2">
      <c r="A33" s="26">
        <v>26</v>
      </c>
      <c r="B33" s="21">
        <v>-0.1</v>
      </c>
      <c r="C33" s="21" t="s">
        <v>2</v>
      </c>
      <c r="D33" s="21">
        <v>6.6</v>
      </c>
      <c r="E33" s="21" t="s">
        <v>2</v>
      </c>
      <c r="F33" s="39"/>
      <c r="G33" s="23" t="s">
        <v>131</v>
      </c>
      <c r="H33" s="121">
        <v>9.9</v>
      </c>
      <c r="I33" s="21">
        <v>4.3</v>
      </c>
      <c r="J33" s="39"/>
      <c r="K33" s="26">
        <v>26</v>
      </c>
      <c r="L33" s="126">
        <v>997.8</v>
      </c>
      <c r="M33" s="24">
        <v>1014.9</v>
      </c>
      <c r="N33" s="39"/>
      <c r="O33" s="26">
        <v>26</v>
      </c>
      <c r="P33" s="27">
        <v>78</v>
      </c>
      <c r="Q33" s="27">
        <v>97</v>
      </c>
      <c r="R33" s="39"/>
      <c r="S33" s="26">
        <v>26</v>
      </c>
      <c r="T33" s="32" t="s">
        <v>62</v>
      </c>
      <c r="U33" s="90">
        <v>37</v>
      </c>
      <c r="V33" s="123">
        <v>6</v>
      </c>
      <c r="W33" s="39"/>
      <c r="X33" s="141" t="s">
        <v>111</v>
      </c>
      <c r="Y33" s="141"/>
      <c r="Z33" s="141"/>
      <c r="AA33" s="39"/>
      <c r="AB33" s="141" t="s">
        <v>132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1.2</v>
      </c>
      <c r="C34" s="21" t="s">
        <v>2</v>
      </c>
      <c r="D34" s="130">
        <v>4.7</v>
      </c>
      <c r="E34" s="21" t="s">
        <v>2</v>
      </c>
      <c r="F34" s="39"/>
      <c r="G34" s="23" t="s">
        <v>131</v>
      </c>
      <c r="H34" s="21">
        <v>1.8</v>
      </c>
      <c r="I34" s="21">
        <v>0.3</v>
      </c>
      <c r="J34" s="39"/>
      <c r="K34" s="26">
        <v>27</v>
      </c>
      <c r="L34" s="24">
        <v>1014.9</v>
      </c>
      <c r="M34" s="24">
        <v>1023.7</v>
      </c>
      <c r="N34" s="39"/>
      <c r="O34" s="26">
        <v>27</v>
      </c>
      <c r="P34" s="27">
        <v>69</v>
      </c>
      <c r="Q34" s="27">
        <v>95</v>
      </c>
      <c r="R34" s="39"/>
      <c r="S34" s="26">
        <v>27</v>
      </c>
      <c r="T34" s="32" t="s">
        <v>62</v>
      </c>
      <c r="U34" s="90">
        <v>20.9</v>
      </c>
      <c r="V34" s="90">
        <v>3.9</v>
      </c>
      <c r="W34" s="39"/>
      <c r="X34" s="141"/>
      <c r="Y34" s="141"/>
      <c r="Z34" s="141"/>
      <c r="AA34" s="39"/>
      <c r="AB34" s="141" t="s">
        <v>117</v>
      </c>
      <c r="AC34" s="141"/>
      <c r="AD34" s="141"/>
      <c r="AE34" s="141"/>
      <c r="AF34" s="2"/>
    </row>
    <row r="35" spans="1:32" x14ac:dyDescent="0.2">
      <c r="A35" s="26">
        <v>28</v>
      </c>
      <c r="B35" s="21">
        <v>1.8</v>
      </c>
      <c r="C35" s="21" t="s">
        <v>2</v>
      </c>
      <c r="D35" s="21">
        <v>5.2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1023</v>
      </c>
      <c r="M35" s="24">
        <v>1026.5</v>
      </c>
      <c r="N35" s="39"/>
      <c r="O35" s="26">
        <v>28</v>
      </c>
      <c r="P35" s="27">
        <v>72</v>
      </c>
      <c r="Q35" s="27">
        <v>86</v>
      </c>
      <c r="R35" s="39"/>
      <c r="S35" s="26">
        <v>28</v>
      </c>
      <c r="T35" s="32" t="s">
        <v>135</v>
      </c>
      <c r="U35" s="90">
        <v>12.9</v>
      </c>
      <c r="V35" s="90">
        <v>1.6</v>
      </c>
      <c r="W35" s="39"/>
      <c r="X35" s="141"/>
      <c r="Y35" s="141"/>
      <c r="Z35" s="141"/>
      <c r="AA35" s="39"/>
      <c r="AB35" s="141" t="s">
        <v>112</v>
      </c>
      <c r="AC35" s="141"/>
      <c r="AD35" s="141"/>
      <c r="AE35" s="141"/>
      <c r="AF35" s="2"/>
    </row>
    <row r="36" spans="1:32" x14ac:dyDescent="0.2">
      <c r="A36" s="26"/>
      <c r="B36" s="131"/>
      <c r="C36" s="21"/>
      <c r="D36" s="121"/>
      <c r="E36" s="21"/>
      <c r="F36" s="39"/>
      <c r="G36" s="23"/>
      <c r="H36" s="21"/>
      <c r="I36" s="21"/>
      <c r="J36" s="39"/>
      <c r="K36" s="26"/>
      <c r="L36" s="24"/>
      <c r="M36" s="24"/>
      <c r="N36" s="39"/>
      <c r="O36" s="26"/>
      <c r="P36" s="27"/>
      <c r="Q36" s="27"/>
      <c r="R36" s="39"/>
      <c r="S36" s="26"/>
      <c r="T36" s="32"/>
      <c r="U36" s="90"/>
      <c r="V36" s="90"/>
      <c r="W36" s="39"/>
      <c r="X36" s="141"/>
      <c r="Y36" s="141"/>
      <c r="Z36" s="141"/>
      <c r="AA36" s="39"/>
      <c r="AB36" s="141"/>
      <c r="AC36" s="141"/>
      <c r="AD36" s="141"/>
      <c r="AE36" s="141"/>
      <c r="AF36" s="2"/>
    </row>
    <row r="37" spans="1:32" x14ac:dyDescent="0.2">
      <c r="A37" s="26"/>
      <c r="B37" s="21"/>
      <c r="C37" s="21"/>
      <c r="D37" s="21"/>
      <c r="E37" s="21"/>
      <c r="F37" s="39"/>
      <c r="G37" s="23"/>
      <c r="H37" s="21"/>
      <c r="I37" s="21"/>
      <c r="J37" s="39"/>
      <c r="K37" s="26"/>
      <c r="L37" s="24"/>
      <c r="M37" s="24"/>
      <c r="N37" s="39"/>
      <c r="O37" s="26"/>
      <c r="P37" s="27"/>
      <c r="Q37" s="27"/>
      <c r="R37" s="39"/>
      <c r="S37" s="26"/>
      <c r="T37" s="32"/>
      <c r="U37" s="90"/>
      <c r="V37" s="90"/>
      <c r="W37" s="39"/>
      <c r="X37" s="141"/>
      <c r="Y37" s="141"/>
      <c r="Z37" s="141"/>
      <c r="AA37" s="39"/>
      <c r="AB37" s="141"/>
      <c r="AC37" s="141"/>
      <c r="AD37" s="141"/>
      <c r="AE37" s="141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1"/>
      <c r="Y38" s="141"/>
      <c r="Z38" s="141"/>
      <c r="AA38" s="39"/>
      <c r="AB38" s="141"/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AVERAGE(B8:B36)</f>
        <v>1.0964285714285713</v>
      </c>
      <c r="C40" s="41" t="s">
        <v>2</v>
      </c>
      <c r="D40" s="41">
        <f>AVERAGE(D8:D36)</f>
        <v>12.596428571428572</v>
      </c>
      <c r="E40" s="42" t="s">
        <v>2</v>
      </c>
      <c r="F40" s="2"/>
      <c r="G40" s="43" t="s">
        <v>5</v>
      </c>
      <c r="H40" s="44">
        <f>SUM(H8:H37)</f>
        <v>13.700000000000001</v>
      </c>
      <c r="I40" s="107" t="s">
        <v>61</v>
      </c>
      <c r="J40" s="2"/>
      <c r="K40" s="40" t="s">
        <v>3</v>
      </c>
      <c r="L40" s="97">
        <f>AVERAGE(L8:L35)</f>
        <v>1025.0428571428572</v>
      </c>
      <c r="M40" s="98">
        <f>AVERAGE(M8:M36)</f>
        <v>1030.582142857143</v>
      </c>
      <c r="N40" s="2"/>
      <c r="O40" s="40" t="s">
        <v>3</v>
      </c>
      <c r="P40" s="45">
        <f>AVERAGE(P8:P35)</f>
        <v>53.464285714285715</v>
      </c>
      <c r="Q40" s="111">
        <f>AVERAGE(Q8:Q36)</f>
        <v>90.035714285714292</v>
      </c>
      <c r="R40" s="2"/>
      <c r="S40" s="80" t="s">
        <v>11</v>
      </c>
      <c r="T40" s="80" t="s">
        <v>64</v>
      </c>
      <c r="U40" s="91">
        <f>MAXA(U8:U35)</f>
        <v>38.6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AVERAGE(B49:B76)</f>
        <v>6.3703703703703702</v>
      </c>
      <c r="C41" s="150"/>
      <c r="D41" s="150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AVERAGE(L8:M8,L9:M9,L10:M10,L11:M11,L12:M12,L13:M13,L14:M14,L15:M15,L16:M16,L17:M17,L18:M18,L19:M19,L20:M20,L21:M21,L22:M22,L23:M23,L24:M24,L25:M25,L26:M26,L27:M27,L28:M28,L29:M29,L30:M30,L31:M31,L32:M32,L33:M33,L34:M34,L35:M35)</f>
        <v>1027.8125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AVERAGE(P8:Q8,P9:Q9,P10:Q10,P11:Q11,P12:Q12,P13:Q13,P14:Q14,P15:Q15,P16:Q16,P17:Q17,P18:Q18,P19:Q19,P20:Q20,P21:Q21,P22:Q22,P23:Q23,P24:Q24,P25:Q25,P26:Q26,P27:Q27,P28:Q28,P29:Q29,P30:Q30,P31:Q31,P32:Q32,P33:Q33,P34:Q34,P35:Q35)</f>
        <v>71.75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MINA(B8:B36)</f>
        <v>-5.0999999999999996</v>
      </c>
      <c r="C42" s="52" t="s">
        <v>2</v>
      </c>
      <c r="D42" s="52">
        <f>MAXA(D8:D36)</f>
        <v>19.8</v>
      </c>
      <c r="E42" s="53" t="s">
        <v>2</v>
      </c>
      <c r="F42" s="2"/>
      <c r="G42" s="43" t="s">
        <v>6</v>
      </c>
      <c r="H42" s="44">
        <f>MAXA(H8:H36)</f>
        <v>9.9</v>
      </c>
      <c r="I42" s="91">
        <f>MAXA(I8:I36)</f>
        <v>5.3</v>
      </c>
      <c r="J42" s="2"/>
      <c r="K42" s="51" t="s">
        <v>4</v>
      </c>
      <c r="L42" s="99">
        <f>MINA(L8:L36)</f>
        <v>997.8</v>
      </c>
      <c r="M42" s="99">
        <f>MAXA(M8:M36)</f>
        <v>1042.7</v>
      </c>
      <c r="N42" s="2"/>
      <c r="O42" s="51" t="s">
        <v>4</v>
      </c>
      <c r="P42" s="89">
        <f>MINA(P8:P36)</f>
        <v>29</v>
      </c>
      <c r="Q42" s="89">
        <f>MAXA(Q8:Q36)</f>
        <v>97</v>
      </c>
      <c r="R42" s="54"/>
      <c r="S42" s="168" t="s">
        <v>50</v>
      </c>
      <c r="T42" s="169"/>
      <c r="U42" s="96">
        <f>AVERAGE(U8:U35)</f>
        <v>16.678571428571423</v>
      </c>
      <c r="V42" s="96">
        <f>AVERAGE(V8:V35)</f>
        <v>1.7964285714285715</v>
      </c>
      <c r="W42" s="2"/>
      <c r="X42" s="100">
        <f>SUM(H8:H17)</f>
        <v>2</v>
      </c>
      <c r="Y42" s="100">
        <f>SUM(H18:H27)</f>
        <v>0</v>
      </c>
      <c r="Z42" s="100">
        <f>SUM(H28:H36)</f>
        <v>11.700000000000001</v>
      </c>
      <c r="AA42" s="2"/>
      <c r="AB42" s="74" t="s">
        <v>43</v>
      </c>
      <c r="AC42" s="100">
        <f>AVERAGE(B8:B17)</f>
        <v>-0.56999999999999995</v>
      </c>
      <c r="AD42" s="100">
        <f>AVERAGE(D8:D17)</f>
        <v>11.25</v>
      </c>
      <c r="AE42" s="100">
        <f>AVERAGE(B49:B58)</f>
        <v>4.5999999999999996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Gennaio!H45</f>
        <v>6.35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0.05</v>
      </c>
      <c r="AD43" s="100">
        <f>AVERAGE(D18:D27)</f>
        <v>15.479999999999999</v>
      </c>
      <c r="AE43" s="100">
        <f>AVERAGE(B59:B68)</f>
        <v>7.0299999999999994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13.700000000000001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AVERAGE(B28:B35)</f>
        <v>4.4874999999999998</v>
      </c>
      <c r="AD44" s="100">
        <f>AVERAGE(D28:D35)</f>
        <v>10.675000000000001</v>
      </c>
      <c r="AE44" s="100">
        <f>AVERAGE(B69:B76)</f>
        <v>7.9571428571428573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20.05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5.0999999999999996</v>
      </c>
      <c r="C49" s="64" t="s">
        <v>2</v>
      </c>
      <c r="L49" s="62"/>
    </row>
    <row r="50" spans="1:20" x14ac:dyDescent="0.2">
      <c r="A50" s="26">
        <v>2</v>
      </c>
      <c r="B50" s="65">
        <v>5.6</v>
      </c>
      <c r="C50" s="66" t="s">
        <v>2</v>
      </c>
    </row>
    <row r="51" spans="1:20" x14ac:dyDescent="0.2">
      <c r="A51" s="26">
        <v>3</v>
      </c>
      <c r="B51" s="65">
        <v>6.8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9.4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6.1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4.9000000000000004</v>
      </c>
      <c r="C54" s="66" t="s">
        <v>2</v>
      </c>
    </row>
    <row r="55" spans="1:20" x14ac:dyDescent="0.2">
      <c r="A55" s="26">
        <v>7</v>
      </c>
      <c r="B55" s="65">
        <v>3.6</v>
      </c>
      <c r="C55" s="66" t="s">
        <v>2</v>
      </c>
    </row>
    <row r="56" spans="1:20" x14ac:dyDescent="0.2">
      <c r="A56" s="26">
        <v>8</v>
      </c>
      <c r="B56" s="65">
        <v>2.1</v>
      </c>
      <c r="C56" s="66" t="s">
        <v>2</v>
      </c>
    </row>
    <row r="57" spans="1:20" x14ac:dyDescent="0.2">
      <c r="A57" s="26">
        <v>9</v>
      </c>
      <c r="B57" s="65">
        <v>1.6</v>
      </c>
      <c r="C57" s="66" t="s">
        <v>2</v>
      </c>
    </row>
    <row r="58" spans="1:20" x14ac:dyDescent="0.2">
      <c r="A58" s="26">
        <v>10</v>
      </c>
      <c r="B58" s="65">
        <v>0.8</v>
      </c>
      <c r="C58" s="66" t="s">
        <v>2</v>
      </c>
    </row>
    <row r="59" spans="1:20" x14ac:dyDescent="0.2">
      <c r="A59" s="26">
        <v>11</v>
      </c>
      <c r="B59" s="65">
        <v>2.4</v>
      </c>
      <c r="C59" s="66" t="s">
        <v>2</v>
      </c>
    </row>
    <row r="60" spans="1:20" x14ac:dyDescent="0.2">
      <c r="A60" s="26">
        <v>12</v>
      </c>
      <c r="B60" s="65">
        <v>6.5</v>
      </c>
      <c r="C60" s="66" t="s">
        <v>2</v>
      </c>
    </row>
    <row r="61" spans="1:20" x14ac:dyDescent="0.2">
      <c r="A61" s="26">
        <v>13</v>
      </c>
      <c r="B61" s="65">
        <v>6.6</v>
      </c>
      <c r="C61" s="66" t="s">
        <v>2</v>
      </c>
    </row>
    <row r="62" spans="1:20" x14ac:dyDescent="0.2">
      <c r="A62" s="26">
        <v>14</v>
      </c>
      <c r="B62" s="65">
        <v>6.7</v>
      </c>
      <c r="C62" s="66" t="s">
        <v>2</v>
      </c>
    </row>
    <row r="63" spans="1:20" x14ac:dyDescent="0.2">
      <c r="A63" s="26">
        <v>15</v>
      </c>
      <c r="B63" s="65">
        <v>7.9</v>
      </c>
      <c r="C63" s="66" t="s">
        <v>2</v>
      </c>
    </row>
    <row r="64" spans="1:20" x14ac:dyDescent="0.2">
      <c r="A64" s="26">
        <v>16</v>
      </c>
      <c r="B64" s="65">
        <v>8</v>
      </c>
      <c r="C64" s="66" t="s">
        <v>2</v>
      </c>
    </row>
    <row r="65" spans="1:3" x14ac:dyDescent="0.2">
      <c r="A65" s="26">
        <v>17</v>
      </c>
      <c r="B65" s="65">
        <v>7.8</v>
      </c>
      <c r="C65" s="66" t="s">
        <v>2</v>
      </c>
    </row>
    <row r="66" spans="1:3" x14ac:dyDescent="0.2">
      <c r="A66" s="26">
        <v>18</v>
      </c>
      <c r="B66" s="65">
        <v>8.6</v>
      </c>
      <c r="C66" s="66" t="s">
        <v>2</v>
      </c>
    </row>
    <row r="67" spans="1:3" x14ac:dyDescent="0.2">
      <c r="A67" s="26">
        <v>19</v>
      </c>
      <c r="B67" s="65">
        <v>8</v>
      </c>
      <c r="C67" s="66" t="s">
        <v>2</v>
      </c>
    </row>
    <row r="68" spans="1:3" x14ac:dyDescent="0.2">
      <c r="A68" s="26">
        <v>20</v>
      </c>
      <c r="B68" s="65">
        <v>7.8</v>
      </c>
      <c r="C68" s="66" t="s">
        <v>2</v>
      </c>
    </row>
    <row r="69" spans="1:3" x14ac:dyDescent="0.2">
      <c r="A69" s="26">
        <v>21</v>
      </c>
      <c r="B69" s="65">
        <v>9.8000000000000007</v>
      </c>
      <c r="C69" s="66" t="s">
        <v>2</v>
      </c>
    </row>
    <row r="70" spans="1:3" x14ac:dyDescent="0.2">
      <c r="A70" s="26">
        <v>22</v>
      </c>
      <c r="B70" s="65">
        <v>9.8000000000000007</v>
      </c>
      <c r="C70" s="66" t="s">
        <v>2</v>
      </c>
    </row>
    <row r="71" spans="1:3" x14ac:dyDescent="0.2">
      <c r="A71" s="26">
        <v>23</v>
      </c>
      <c r="B71" s="114">
        <v>11.6</v>
      </c>
      <c r="C71" s="66" t="s">
        <v>2</v>
      </c>
    </row>
    <row r="72" spans="1:3" x14ac:dyDescent="0.2">
      <c r="A72" s="26">
        <v>24</v>
      </c>
      <c r="B72" s="65">
        <v>10.9</v>
      </c>
      <c r="C72" s="66" t="s">
        <v>2</v>
      </c>
    </row>
    <row r="73" spans="1:3" x14ac:dyDescent="0.2">
      <c r="A73" s="26">
        <v>25</v>
      </c>
      <c r="B73" s="65">
        <v>7.9</v>
      </c>
      <c r="C73" s="66" t="s">
        <v>2</v>
      </c>
    </row>
    <row r="74" spans="1:3" x14ac:dyDescent="0.2">
      <c r="A74" s="26">
        <v>26</v>
      </c>
      <c r="B74" s="65">
        <v>2.6</v>
      </c>
      <c r="C74" s="66" t="s">
        <v>2</v>
      </c>
    </row>
    <row r="75" spans="1:3" x14ac:dyDescent="0.2">
      <c r="A75" s="26">
        <v>27</v>
      </c>
      <c r="B75" s="65">
        <v>3.1</v>
      </c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/>
      <c r="B77" s="65"/>
      <c r="C77" s="66"/>
    </row>
    <row r="78" spans="1:3" x14ac:dyDescent="0.2">
      <c r="A78" s="26"/>
      <c r="B78" s="65"/>
      <c r="C78" s="66"/>
    </row>
    <row r="79" spans="1:3" x14ac:dyDescent="0.2">
      <c r="A79" s="35"/>
      <c r="B79" s="67"/>
      <c r="C79" s="68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79"/>
  <sheetViews>
    <sheetView topLeftCell="B1" zoomScaleNormal="100" workbookViewId="0">
      <selection activeCell="D8" sqref="D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70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71</v>
      </c>
      <c r="Y4" s="143"/>
      <c r="Z4" s="143"/>
      <c r="AA4" s="9"/>
      <c r="AB4" s="142">
        <v>44986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56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128">
        <v>2.1</v>
      </c>
      <c r="C8" s="21" t="s">
        <v>2</v>
      </c>
      <c r="D8" s="130">
        <v>8</v>
      </c>
      <c r="E8" s="21" t="s">
        <v>2</v>
      </c>
      <c r="F8" s="39"/>
      <c r="G8" s="23" t="s">
        <v>123</v>
      </c>
      <c r="H8" s="121">
        <v>6.8579999999999997</v>
      </c>
      <c r="I8" s="21">
        <v>2.8</v>
      </c>
      <c r="J8" s="39"/>
      <c r="K8" s="20">
        <v>1</v>
      </c>
      <c r="L8" s="24">
        <v>1017</v>
      </c>
      <c r="M8" s="24">
        <v>1023.2</v>
      </c>
      <c r="N8" s="39"/>
      <c r="O8" s="20">
        <v>1</v>
      </c>
      <c r="P8" s="27">
        <v>66</v>
      </c>
      <c r="Q8" s="27">
        <v>92</v>
      </c>
      <c r="R8" s="39"/>
      <c r="S8" s="20">
        <v>1</v>
      </c>
      <c r="T8" s="32" t="s">
        <v>64</v>
      </c>
      <c r="U8" s="90">
        <v>17.7</v>
      </c>
      <c r="V8" s="90">
        <v>1.9</v>
      </c>
      <c r="W8" s="39"/>
      <c r="X8" s="141"/>
      <c r="Y8" s="141"/>
      <c r="Z8" s="141"/>
      <c r="AA8" s="39"/>
      <c r="AB8" s="141" t="s">
        <v>139</v>
      </c>
      <c r="AC8" s="141"/>
      <c r="AD8" s="141"/>
      <c r="AE8" s="141"/>
      <c r="AF8" s="2"/>
    </row>
    <row r="9" spans="1:119" x14ac:dyDescent="0.2">
      <c r="A9" s="26">
        <v>2</v>
      </c>
      <c r="B9" s="21">
        <v>3.8</v>
      </c>
      <c r="C9" s="21" t="s">
        <v>2</v>
      </c>
      <c r="D9" s="21">
        <v>11.7</v>
      </c>
      <c r="E9" s="21" t="s">
        <v>2</v>
      </c>
      <c r="F9" s="39"/>
      <c r="G9" s="23" t="s">
        <v>136</v>
      </c>
      <c r="H9" s="21">
        <v>3.556</v>
      </c>
      <c r="I9" s="21">
        <v>2.5</v>
      </c>
      <c r="J9" s="39"/>
      <c r="K9" s="26">
        <v>2</v>
      </c>
      <c r="L9" s="24">
        <v>1017.9</v>
      </c>
      <c r="M9" s="24">
        <v>1021.5</v>
      </c>
      <c r="N9" s="39"/>
      <c r="O9" s="26">
        <v>2</v>
      </c>
      <c r="P9" s="27">
        <v>62</v>
      </c>
      <c r="Q9" s="27">
        <v>94</v>
      </c>
      <c r="R9" s="39"/>
      <c r="S9" s="26">
        <v>2</v>
      </c>
      <c r="T9" s="32" t="s">
        <v>62</v>
      </c>
      <c r="U9" s="31">
        <v>17.7</v>
      </c>
      <c r="V9" s="31">
        <v>2.2999999999999998</v>
      </c>
      <c r="W9" s="39"/>
      <c r="X9" s="141"/>
      <c r="Y9" s="141"/>
      <c r="Z9" s="141"/>
      <c r="AA9" s="39"/>
      <c r="AB9" s="141" t="s">
        <v>138</v>
      </c>
      <c r="AC9" s="141"/>
      <c r="AD9" s="141"/>
      <c r="AE9" s="141"/>
      <c r="AF9" s="2"/>
    </row>
    <row r="10" spans="1:119" x14ac:dyDescent="0.2">
      <c r="A10" s="26">
        <v>3</v>
      </c>
      <c r="B10" s="21">
        <v>3.9</v>
      </c>
      <c r="C10" s="21" t="s">
        <v>2</v>
      </c>
      <c r="D10" s="21">
        <v>15.6</v>
      </c>
      <c r="E10" s="21" t="s">
        <v>2</v>
      </c>
      <c r="F10" s="39"/>
      <c r="G10" s="23" t="s">
        <v>137</v>
      </c>
      <c r="H10" s="21">
        <v>0.254</v>
      </c>
      <c r="I10" s="21">
        <v>0.3</v>
      </c>
      <c r="J10" s="39"/>
      <c r="K10" s="26">
        <v>3</v>
      </c>
      <c r="L10" s="24">
        <v>1016.6</v>
      </c>
      <c r="M10" s="24">
        <v>1020.4</v>
      </c>
      <c r="N10" s="39"/>
      <c r="O10" s="26">
        <v>3</v>
      </c>
      <c r="P10" s="27">
        <v>51</v>
      </c>
      <c r="Q10" s="27">
        <v>94</v>
      </c>
      <c r="R10" s="39"/>
      <c r="S10" s="26">
        <v>3</v>
      </c>
      <c r="T10" s="32" t="s">
        <v>88</v>
      </c>
      <c r="U10" s="90">
        <v>14.5</v>
      </c>
      <c r="V10" s="90">
        <v>1.1000000000000001</v>
      </c>
      <c r="W10" s="39"/>
      <c r="X10" s="141"/>
      <c r="Y10" s="141"/>
      <c r="Z10" s="141"/>
      <c r="AA10" s="39"/>
      <c r="AB10" s="141" t="s">
        <v>106</v>
      </c>
      <c r="AC10" s="141"/>
      <c r="AD10" s="141"/>
      <c r="AE10" s="141"/>
      <c r="AF10" s="2"/>
    </row>
    <row r="11" spans="1:119" x14ac:dyDescent="0.2">
      <c r="A11" s="26">
        <v>4</v>
      </c>
      <c r="B11" s="21">
        <v>3.8</v>
      </c>
      <c r="C11" s="21" t="s">
        <v>2</v>
      </c>
      <c r="D11" s="21">
        <v>16.600000000000001</v>
      </c>
      <c r="E11" s="21" t="s">
        <v>2</v>
      </c>
      <c r="F11" s="39"/>
      <c r="G11" s="23"/>
      <c r="H11" s="21">
        <v>0</v>
      </c>
      <c r="I11" s="121"/>
      <c r="J11" s="39"/>
      <c r="K11" s="26">
        <v>4</v>
      </c>
      <c r="L11" s="24">
        <v>1014.8</v>
      </c>
      <c r="M11" s="24">
        <v>1020.5</v>
      </c>
      <c r="N11" s="39"/>
      <c r="O11" s="26">
        <v>4</v>
      </c>
      <c r="P11" s="27">
        <v>47</v>
      </c>
      <c r="Q11" s="27">
        <v>92</v>
      </c>
      <c r="R11" s="39"/>
      <c r="S11" s="26">
        <v>4</v>
      </c>
      <c r="T11" s="32" t="s">
        <v>88</v>
      </c>
      <c r="U11" s="90">
        <v>14.5</v>
      </c>
      <c r="V11" s="90">
        <v>1.1000000000000001</v>
      </c>
      <c r="W11" s="39"/>
      <c r="X11" s="141"/>
      <c r="Y11" s="141"/>
      <c r="Z11" s="141"/>
      <c r="AA11" s="39"/>
      <c r="AB11" s="141" t="s">
        <v>106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2.5</v>
      </c>
      <c r="C12" s="21" t="s">
        <v>2</v>
      </c>
      <c r="D12" s="21">
        <v>16.8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1008.8</v>
      </c>
      <c r="M12" s="24">
        <v>1015.9</v>
      </c>
      <c r="N12" s="39"/>
      <c r="O12" s="26">
        <v>5</v>
      </c>
      <c r="P12" s="27">
        <v>45</v>
      </c>
      <c r="Q12" s="27">
        <v>90</v>
      </c>
      <c r="R12" s="39"/>
      <c r="S12" s="26">
        <v>5</v>
      </c>
      <c r="T12" s="32" t="s">
        <v>88</v>
      </c>
      <c r="U12" s="90">
        <v>14.5</v>
      </c>
      <c r="V12" s="90">
        <v>1.4</v>
      </c>
      <c r="W12" s="39"/>
      <c r="X12" s="141"/>
      <c r="Y12" s="141"/>
      <c r="Z12" s="141"/>
      <c r="AA12" s="39"/>
      <c r="AB12" s="141" t="s">
        <v>106</v>
      </c>
      <c r="AC12" s="141"/>
      <c r="AD12" s="141"/>
      <c r="AE12" s="141"/>
      <c r="AF12" s="2"/>
    </row>
    <row r="13" spans="1:119" x14ac:dyDescent="0.2">
      <c r="A13" s="26">
        <v>6</v>
      </c>
      <c r="B13" s="21">
        <v>3.4</v>
      </c>
      <c r="C13" s="21" t="s">
        <v>2</v>
      </c>
      <c r="D13" s="21">
        <v>13.8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1005</v>
      </c>
      <c r="M13" s="24">
        <v>1009.7</v>
      </c>
      <c r="N13" s="39"/>
      <c r="O13" s="26">
        <v>6</v>
      </c>
      <c r="P13" s="27">
        <v>60</v>
      </c>
      <c r="Q13" s="32">
        <v>92</v>
      </c>
      <c r="R13" s="39"/>
      <c r="S13" s="26">
        <v>6</v>
      </c>
      <c r="T13" s="32" t="s">
        <v>64</v>
      </c>
      <c r="U13" s="90">
        <v>11.3</v>
      </c>
      <c r="V13" s="90">
        <v>0.6</v>
      </c>
      <c r="W13" s="39"/>
      <c r="X13" s="141"/>
      <c r="Y13" s="141"/>
      <c r="Z13" s="141"/>
      <c r="AA13" s="39"/>
      <c r="AB13" s="141" t="s">
        <v>108</v>
      </c>
      <c r="AC13" s="141"/>
      <c r="AD13" s="141"/>
      <c r="AE13" s="141"/>
      <c r="AF13" s="2"/>
    </row>
    <row r="14" spans="1:119" x14ac:dyDescent="0.2">
      <c r="A14" s="26">
        <v>7</v>
      </c>
      <c r="B14" s="21">
        <v>2.6</v>
      </c>
      <c r="C14" s="21" t="s">
        <v>2</v>
      </c>
      <c r="D14" s="21">
        <v>14.2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1003.3</v>
      </c>
      <c r="M14" s="24">
        <v>1007.1</v>
      </c>
      <c r="N14" s="39"/>
      <c r="O14" s="26">
        <v>7</v>
      </c>
      <c r="P14" s="75">
        <v>54</v>
      </c>
      <c r="Q14" s="27">
        <v>93</v>
      </c>
      <c r="R14" s="39"/>
      <c r="S14" s="26">
        <v>7</v>
      </c>
      <c r="T14" s="32" t="s">
        <v>88</v>
      </c>
      <c r="U14" s="90">
        <v>14.5</v>
      </c>
      <c r="V14" s="90">
        <v>1.1000000000000001</v>
      </c>
      <c r="W14" s="39"/>
      <c r="X14" s="141"/>
      <c r="Y14" s="141"/>
      <c r="Z14" s="141"/>
      <c r="AA14" s="39"/>
      <c r="AB14" s="141" t="s">
        <v>108</v>
      </c>
      <c r="AC14" s="141"/>
      <c r="AD14" s="141"/>
      <c r="AE14" s="141"/>
      <c r="AF14" s="2"/>
    </row>
    <row r="15" spans="1:119" x14ac:dyDescent="0.2">
      <c r="A15" s="26">
        <v>8</v>
      </c>
      <c r="B15" s="21">
        <v>2.6</v>
      </c>
      <c r="C15" s="21" t="s">
        <v>2</v>
      </c>
      <c r="D15" s="21">
        <v>15.2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1005.3</v>
      </c>
      <c r="M15" s="24">
        <v>1008.4</v>
      </c>
      <c r="N15" s="39"/>
      <c r="O15" s="26">
        <v>8</v>
      </c>
      <c r="P15" s="75">
        <v>61</v>
      </c>
      <c r="Q15" s="27">
        <v>92</v>
      </c>
      <c r="R15" s="39"/>
      <c r="S15" s="26">
        <v>8</v>
      </c>
      <c r="T15" s="32" t="s">
        <v>64</v>
      </c>
      <c r="U15" s="90">
        <v>14.5</v>
      </c>
      <c r="V15" s="90">
        <v>1.3</v>
      </c>
      <c r="W15" s="39"/>
      <c r="X15" s="141"/>
      <c r="Y15" s="141"/>
      <c r="Z15" s="141"/>
      <c r="AA15" s="39"/>
      <c r="AB15" s="141" t="s">
        <v>108</v>
      </c>
      <c r="AC15" s="141"/>
      <c r="AD15" s="141"/>
      <c r="AE15" s="141"/>
      <c r="AF15" s="2"/>
    </row>
    <row r="16" spans="1:119" x14ac:dyDescent="0.2">
      <c r="A16" s="26">
        <v>9</v>
      </c>
      <c r="B16" s="21">
        <v>4.5999999999999996</v>
      </c>
      <c r="C16" s="21" t="s">
        <v>2</v>
      </c>
      <c r="D16" s="21">
        <v>20.5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1003.7</v>
      </c>
      <c r="M16" s="90">
        <v>1007.9</v>
      </c>
      <c r="N16" s="39"/>
      <c r="O16" s="26">
        <v>9</v>
      </c>
      <c r="P16" s="27">
        <v>47</v>
      </c>
      <c r="Q16" s="27">
        <v>94</v>
      </c>
      <c r="R16" s="39"/>
      <c r="S16" s="26">
        <v>9</v>
      </c>
      <c r="T16" s="32" t="s">
        <v>54</v>
      </c>
      <c r="U16" s="90">
        <v>14.5</v>
      </c>
      <c r="V16" s="90">
        <v>1.6</v>
      </c>
      <c r="W16" s="39"/>
      <c r="X16" s="141"/>
      <c r="Y16" s="141"/>
      <c r="Z16" s="141"/>
      <c r="AA16" s="39"/>
      <c r="AB16" s="141" t="s">
        <v>108</v>
      </c>
      <c r="AC16" s="141"/>
      <c r="AD16" s="141"/>
      <c r="AE16" s="141"/>
      <c r="AF16" s="2"/>
    </row>
    <row r="17" spans="1:32" x14ac:dyDescent="0.2">
      <c r="A17" s="26">
        <v>10</v>
      </c>
      <c r="B17" s="21">
        <v>6.1</v>
      </c>
      <c r="C17" s="21" t="s">
        <v>2</v>
      </c>
      <c r="D17" s="21">
        <v>20.100000000000001</v>
      </c>
      <c r="E17" s="21" t="s">
        <v>2</v>
      </c>
      <c r="F17" s="39"/>
      <c r="G17" s="23"/>
      <c r="H17" s="31">
        <v>0</v>
      </c>
      <c r="I17" s="21"/>
      <c r="J17" s="39"/>
      <c r="K17" s="26">
        <v>10</v>
      </c>
      <c r="L17" s="24">
        <v>999.8</v>
      </c>
      <c r="M17" s="24">
        <v>1004.8</v>
      </c>
      <c r="N17" s="39"/>
      <c r="O17" s="26">
        <v>10</v>
      </c>
      <c r="P17" s="27">
        <v>22</v>
      </c>
      <c r="Q17" s="27">
        <v>92</v>
      </c>
      <c r="R17" s="39"/>
      <c r="S17" s="26">
        <v>10</v>
      </c>
      <c r="T17" s="32" t="s">
        <v>99</v>
      </c>
      <c r="U17" s="134">
        <v>72.400000000000006</v>
      </c>
      <c r="V17" s="134">
        <v>10.5</v>
      </c>
      <c r="W17" s="39"/>
      <c r="X17" s="141" t="s">
        <v>104</v>
      </c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7.9</v>
      </c>
      <c r="C18" s="21" t="s">
        <v>2</v>
      </c>
      <c r="D18" s="121">
        <v>22.7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126">
        <v>999.3</v>
      </c>
      <c r="M18" s="24">
        <v>1006.7</v>
      </c>
      <c r="N18" s="39"/>
      <c r="O18" s="26">
        <v>11</v>
      </c>
      <c r="P18" s="27">
        <v>36</v>
      </c>
      <c r="Q18" s="27">
        <v>68</v>
      </c>
      <c r="R18" s="39"/>
      <c r="S18" s="26">
        <v>11</v>
      </c>
      <c r="T18" s="32" t="s">
        <v>99</v>
      </c>
      <c r="U18" s="90">
        <v>62.8</v>
      </c>
      <c r="V18" s="90">
        <v>10</v>
      </c>
      <c r="W18" s="39"/>
      <c r="X18" s="141" t="s">
        <v>144</v>
      </c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8.4</v>
      </c>
      <c r="C19" s="21" t="s">
        <v>2</v>
      </c>
      <c r="D19" s="21">
        <v>19.600000000000001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1006.7</v>
      </c>
      <c r="M19" s="24">
        <v>1019.4</v>
      </c>
      <c r="N19" s="39"/>
      <c r="O19" s="26">
        <v>12</v>
      </c>
      <c r="P19" s="27">
        <v>39</v>
      </c>
      <c r="Q19" s="27">
        <v>87</v>
      </c>
      <c r="R19" s="39"/>
      <c r="S19" s="26">
        <v>12</v>
      </c>
      <c r="T19" s="32" t="s">
        <v>121</v>
      </c>
      <c r="U19" s="90">
        <v>40.200000000000003</v>
      </c>
      <c r="V19" s="90">
        <v>5.6</v>
      </c>
      <c r="W19" s="39"/>
      <c r="X19" s="141" t="s">
        <v>142</v>
      </c>
      <c r="Y19" s="141"/>
      <c r="Z19" s="141"/>
      <c r="AA19" s="39"/>
      <c r="AB19" s="141" t="s">
        <v>106</v>
      </c>
      <c r="AC19" s="141"/>
      <c r="AD19" s="141"/>
      <c r="AE19" s="141"/>
      <c r="AF19" s="2"/>
    </row>
    <row r="20" spans="1:32" x14ac:dyDescent="0.2">
      <c r="A20" s="26">
        <v>13</v>
      </c>
      <c r="B20" s="21">
        <v>8.1</v>
      </c>
      <c r="C20" s="21" t="s">
        <v>2</v>
      </c>
      <c r="D20" s="21">
        <v>13.1</v>
      </c>
      <c r="E20" s="21" t="s">
        <v>2</v>
      </c>
      <c r="F20" s="39"/>
      <c r="G20" s="23" t="s">
        <v>123</v>
      </c>
      <c r="H20" s="21">
        <v>0.50800000000000001</v>
      </c>
      <c r="I20" s="21">
        <v>1.3</v>
      </c>
      <c r="J20" s="39"/>
      <c r="K20" s="26">
        <v>13</v>
      </c>
      <c r="L20" s="24">
        <v>1010.5</v>
      </c>
      <c r="M20" s="24">
        <v>1020.5</v>
      </c>
      <c r="N20" s="39"/>
      <c r="O20" s="26">
        <v>13</v>
      </c>
      <c r="P20" s="27">
        <v>73</v>
      </c>
      <c r="Q20" s="27">
        <v>94</v>
      </c>
      <c r="R20" s="33"/>
      <c r="S20" s="26">
        <v>13</v>
      </c>
      <c r="T20" s="32" t="s">
        <v>140</v>
      </c>
      <c r="U20" s="90">
        <v>17.7</v>
      </c>
      <c r="V20" s="90">
        <v>2.9</v>
      </c>
      <c r="W20" s="39"/>
      <c r="X20" s="141"/>
      <c r="Y20" s="141"/>
      <c r="Z20" s="141"/>
      <c r="AA20" s="39"/>
      <c r="AB20" s="141" t="s">
        <v>146</v>
      </c>
      <c r="AC20" s="141"/>
      <c r="AD20" s="141"/>
      <c r="AE20" s="141"/>
      <c r="AF20" s="2"/>
    </row>
    <row r="21" spans="1:32" x14ac:dyDescent="0.2">
      <c r="A21" s="26">
        <v>14</v>
      </c>
      <c r="B21" s="21">
        <v>8.6999999999999993</v>
      </c>
      <c r="C21" s="21" t="s">
        <v>2</v>
      </c>
      <c r="D21" s="21">
        <v>15.2</v>
      </c>
      <c r="E21" s="21" t="s">
        <v>2</v>
      </c>
      <c r="F21" s="39"/>
      <c r="G21" s="23" t="s">
        <v>141</v>
      </c>
      <c r="H21" s="21">
        <v>6.0960000000000001</v>
      </c>
      <c r="I21" s="121">
        <v>8.6</v>
      </c>
      <c r="J21" s="39"/>
      <c r="K21" s="26">
        <v>14</v>
      </c>
      <c r="L21" s="24">
        <v>1003.5</v>
      </c>
      <c r="M21" s="24">
        <v>1010.6</v>
      </c>
      <c r="N21" s="39"/>
      <c r="O21" s="26">
        <v>14</v>
      </c>
      <c r="P21" s="27">
        <v>27</v>
      </c>
      <c r="Q21" s="27">
        <v>95</v>
      </c>
      <c r="R21" s="39"/>
      <c r="S21" s="26">
        <v>14</v>
      </c>
      <c r="T21" s="32" t="s">
        <v>62</v>
      </c>
      <c r="U21" s="90">
        <v>48.3</v>
      </c>
      <c r="V21" s="90">
        <v>6.1</v>
      </c>
      <c r="W21" s="39"/>
      <c r="X21" s="141" t="s">
        <v>143</v>
      </c>
      <c r="Y21" s="141"/>
      <c r="Z21" s="141"/>
      <c r="AA21" s="39"/>
      <c r="AB21" s="141" t="s">
        <v>145</v>
      </c>
      <c r="AC21" s="141"/>
      <c r="AD21" s="141"/>
      <c r="AE21" s="141"/>
      <c r="AF21" s="2"/>
    </row>
    <row r="22" spans="1:32" x14ac:dyDescent="0.2">
      <c r="A22" s="26">
        <v>15</v>
      </c>
      <c r="B22" s="21">
        <v>8.1</v>
      </c>
      <c r="C22" s="21" t="s">
        <v>2</v>
      </c>
      <c r="D22" s="21">
        <v>15.5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1007.9</v>
      </c>
      <c r="M22" s="24">
        <v>1019.3</v>
      </c>
      <c r="N22" s="39"/>
      <c r="O22" s="26">
        <v>15</v>
      </c>
      <c r="P22" s="27">
        <v>25</v>
      </c>
      <c r="Q22" s="27">
        <v>55</v>
      </c>
      <c r="R22" s="39"/>
      <c r="S22" s="26">
        <v>15</v>
      </c>
      <c r="T22" s="32" t="s">
        <v>99</v>
      </c>
      <c r="U22" s="90">
        <v>53.1</v>
      </c>
      <c r="V22" s="90">
        <v>7.7</v>
      </c>
      <c r="W22" s="39"/>
      <c r="X22" s="141" t="s">
        <v>103</v>
      </c>
      <c r="Y22" s="141"/>
      <c r="Z22" s="141"/>
      <c r="AA22" s="39"/>
      <c r="AB22" s="141" t="s">
        <v>106</v>
      </c>
      <c r="AC22" s="141"/>
      <c r="AD22" s="141"/>
      <c r="AE22" s="141"/>
      <c r="AF22" s="2"/>
    </row>
    <row r="23" spans="1:32" x14ac:dyDescent="0.2">
      <c r="A23" s="26">
        <v>16</v>
      </c>
      <c r="B23" s="21">
        <v>2.2000000000000002</v>
      </c>
      <c r="C23" s="21" t="s">
        <v>2</v>
      </c>
      <c r="D23" s="21">
        <v>15.9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1019.2</v>
      </c>
      <c r="M23" s="24">
        <v>1024.5</v>
      </c>
      <c r="N23" s="39"/>
      <c r="O23" s="26">
        <v>16</v>
      </c>
      <c r="P23" s="27">
        <v>26</v>
      </c>
      <c r="Q23" s="27">
        <v>80</v>
      </c>
      <c r="R23" s="39"/>
      <c r="S23" s="26">
        <v>16</v>
      </c>
      <c r="T23" s="32" t="s">
        <v>147</v>
      </c>
      <c r="U23" s="31">
        <v>14.5</v>
      </c>
      <c r="V23" s="31">
        <v>1.3</v>
      </c>
      <c r="W23" s="39"/>
      <c r="X23" s="141"/>
      <c r="Y23" s="141"/>
      <c r="Z23" s="141"/>
      <c r="AA23" s="39"/>
      <c r="AB23" s="141" t="s">
        <v>130</v>
      </c>
      <c r="AC23" s="141"/>
      <c r="AD23" s="141"/>
      <c r="AE23" s="141"/>
      <c r="AF23" s="2"/>
    </row>
    <row r="24" spans="1:32" x14ac:dyDescent="0.2">
      <c r="A24" s="26">
        <v>17</v>
      </c>
      <c r="B24" s="21">
        <v>3.7</v>
      </c>
      <c r="C24" s="21" t="s">
        <v>2</v>
      </c>
      <c r="D24" s="21">
        <v>14.8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1021</v>
      </c>
      <c r="M24" s="24">
        <v>1025.7</v>
      </c>
      <c r="N24" s="39"/>
      <c r="O24" s="26">
        <v>17</v>
      </c>
      <c r="P24" s="27">
        <v>43</v>
      </c>
      <c r="Q24" s="27">
        <v>79</v>
      </c>
      <c r="R24" s="39"/>
      <c r="S24" s="26">
        <v>17</v>
      </c>
      <c r="T24" s="32" t="s">
        <v>54</v>
      </c>
      <c r="U24" s="90">
        <v>20.9</v>
      </c>
      <c r="V24" s="90">
        <v>2.4</v>
      </c>
      <c r="W24" s="39"/>
      <c r="X24" s="141"/>
      <c r="Y24" s="141"/>
      <c r="Z24" s="141"/>
      <c r="AA24" s="39"/>
      <c r="AB24" s="141" t="s">
        <v>108</v>
      </c>
      <c r="AC24" s="141"/>
      <c r="AD24" s="141"/>
      <c r="AE24" s="141"/>
      <c r="AF24" s="2"/>
    </row>
    <row r="25" spans="1:32" x14ac:dyDescent="0.2">
      <c r="A25" s="26">
        <v>18</v>
      </c>
      <c r="B25" s="21">
        <v>4.2</v>
      </c>
      <c r="C25" s="21" t="s">
        <v>2</v>
      </c>
      <c r="D25" s="21">
        <v>16.600000000000001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1018</v>
      </c>
      <c r="M25" s="24">
        <v>1021.4</v>
      </c>
      <c r="N25" s="39"/>
      <c r="O25" s="26">
        <v>18</v>
      </c>
      <c r="P25" s="27">
        <v>41</v>
      </c>
      <c r="Q25" s="27">
        <v>84</v>
      </c>
      <c r="R25" s="39"/>
      <c r="S25" s="26">
        <v>18</v>
      </c>
      <c r="T25" s="32" t="s">
        <v>54</v>
      </c>
      <c r="U25" s="90">
        <v>14.5</v>
      </c>
      <c r="V25" s="90">
        <v>1.8</v>
      </c>
      <c r="W25" s="39"/>
      <c r="X25" s="141"/>
      <c r="Y25" s="141"/>
      <c r="Z25" s="141"/>
      <c r="AA25" s="39"/>
      <c r="AB25" s="141" t="s">
        <v>108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6.6</v>
      </c>
      <c r="C26" s="21" t="s">
        <v>2</v>
      </c>
      <c r="D26" s="21">
        <v>15.8</v>
      </c>
      <c r="E26" s="21" t="s">
        <v>63</v>
      </c>
      <c r="F26" s="39"/>
      <c r="G26" s="23"/>
      <c r="H26" s="21">
        <v>0</v>
      </c>
      <c r="I26" s="121"/>
      <c r="J26" s="39"/>
      <c r="K26" s="26">
        <v>19</v>
      </c>
      <c r="L26" s="90">
        <v>1019.3</v>
      </c>
      <c r="M26" s="24">
        <v>1021.8</v>
      </c>
      <c r="N26" s="39"/>
      <c r="O26" s="26">
        <v>19</v>
      </c>
      <c r="P26" s="27">
        <v>57</v>
      </c>
      <c r="Q26" s="27">
        <v>87</v>
      </c>
      <c r="R26" s="39"/>
      <c r="S26" s="26">
        <v>19</v>
      </c>
      <c r="T26" s="32" t="s">
        <v>122</v>
      </c>
      <c r="U26" s="90">
        <v>14.5</v>
      </c>
      <c r="V26" s="90">
        <v>2.2999999999999998</v>
      </c>
      <c r="W26" s="39"/>
      <c r="X26" s="141"/>
      <c r="Y26" s="141"/>
      <c r="Z26" s="141"/>
      <c r="AA26" s="39"/>
      <c r="AB26" s="141" t="s">
        <v>148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8.6</v>
      </c>
      <c r="C27" s="21" t="s">
        <v>2</v>
      </c>
      <c r="D27" s="21">
        <v>18.899999999999999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1018.8</v>
      </c>
      <c r="M27" s="24">
        <v>1021.8</v>
      </c>
      <c r="N27" s="39"/>
      <c r="O27" s="26">
        <v>20</v>
      </c>
      <c r="P27" s="27">
        <v>48</v>
      </c>
      <c r="Q27" s="75">
        <v>82</v>
      </c>
      <c r="R27" s="39"/>
      <c r="S27" s="26">
        <v>20</v>
      </c>
      <c r="T27" s="32" t="s">
        <v>121</v>
      </c>
      <c r="U27" s="90">
        <v>17.7</v>
      </c>
      <c r="V27" s="90">
        <v>3.4</v>
      </c>
      <c r="W27" s="39"/>
      <c r="X27" s="141"/>
      <c r="Y27" s="141"/>
      <c r="Z27" s="141"/>
      <c r="AA27" s="39"/>
      <c r="AB27" s="141" t="s">
        <v>106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5.7</v>
      </c>
      <c r="C28" s="21" t="s">
        <v>2</v>
      </c>
      <c r="D28" s="21">
        <v>18.8</v>
      </c>
      <c r="E28" s="21" t="s">
        <v>2</v>
      </c>
      <c r="F28" s="39"/>
      <c r="G28" s="23"/>
      <c r="H28" s="21">
        <v>0</v>
      </c>
      <c r="I28" s="21"/>
      <c r="J28" s="39"/>
      <c r="K28" s="26">
        <v>21</v>
      </c>
      <c r="L28" s="24">
        <v>1016.3</v>
      </c>
      <c r="M28" s="24">
        <v>1021.5</v>
      </c>
      <c r="N28" s="39"/>
      <c r="O28" s="26">
        <v>21</v>
      </c>
      <c r="P28" s="27">
        <v>49</v>
      </c>
      <c r="Q28" s="27">
        <v>92</v>
      </c>
      <c r="R28" s="39"/>
      <c r="S28" s="26">
        <v>21</v>
      </c>
      <c r="T28" s="32" t="s">
        <v>88</v>
      </c>
      <c r="U28" s="90">
        <v>12.9</v>
      </c>
      <c r="V28" s="90">
        <v>1.6</v>
      </c>
      <c r="W28" s="39"/>
      <c r="X28" s="141"/>
      <c r="Y28" s="141"/>
      <c r="Z28" s="141"/>
      <c r="AA28" s="39"/>
      <c r="AB28" s="141" t="s">
        <v>106</v>
      </c>
      <c r="AC28" s="141"/>
      <c r="AD28" s="141"/>
      <c r="AE28" s="141"/>
      <c r="AF28" s="2"/>
    </row>
    <row r="29" spans="1:32" x14ac:dyDescent="0.2">
      <c r="A29" s="26">
        <v>22</v>
      </c>
      <c r="B29" s="21">
        <v>6.8</v>
      </c>
      <c r="C29" s="21" t="s">
        <v>2</v>
      </c>
      <c r="D29" s="21">
        <v>21.3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1014.8</v>
      </c>
      <c r="M29" s="24">
        <v>1018.7</v>
      </c>
      <c r="N29" s="39"/>
      <c r="O29" s="26">
        <v>22</v>
      </c>
      <c r="P29" s="27">
        <v>47</v>
      </c>
      <c r="Q29" s="27">
        <v>92</v>
      </c>
      <c r="R29" s="39"/>
      <c r="S29" s="26">
        <v>22</v>
      </c>
      <c r="T29" s="32" t="s">
        <v>88</v>
      </c>
      <c r="U29" s="90">
        <v>16.100000000000001</v>
      </c>
      <c r="V29" s="90">
        <v>1.4</v>
      </c>
      <c r="W29" s="39"/>
      <c r="X29" s="141"/>
      <c r="Y29" s="141"/>
      <c r="Z29" s="141"/>
      <c r="AA29" s="39"/>
      <c r="AB29" s="141" t="s">
        <v>106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10.1</v>
      </c>
      <c r="C30" s="21" t="s">
        <v>2</v>
      </c>
      <c r="D30" s="21">
        <v>21.2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1014.7</v>
      </c>
      <c r="M30" s="24">
        <v>1018.2</v>
      </c>
      <c r="N30" s="39"/>
      <c r="O30" s="26">
        <v>23</v>
      </c>
      <c r="P30" s="27">
        <v>52</v>
      </c>
      <c r="Q30" s="32">
        <v>84</v>
      </c>
      <c r="R30" s="39"/>
      <c r="S30" s="26">
        <v>23</v>
      </c>
      <c r="T30" s="32" t="s">
        <v>88</v>
      </c>
      <c r="U30" s="90">
        <v>19.3</v>
      </c>
      <c r="V30" s="90">
        <v>3.1</v>
      </c>
      <c r="W30" s="39"/>
      <c r="X30" s="141"/>
      <c r="Y30" s="141"/>
      <c r="Z30" s="141"/>
      <c r="AA30" s="39"/>
      <c r="AB30" s="141" t="s">
        <v>151</v>
      </c>
      <c r="AC30" s="141"/>
      <c r="AD30" s="141"/>
      <c r="AE30" s="141"/>
      <c r="AF30" s="2"/>
    </row>
    <row r="31" spans="1:32" x14ac:dyDescent="0.2">
      <c r="A31" s="26">
        <v>24</v>
      </c>
      <c r="B31" s="129">
        <v>10.3</v>
      </c>
      <c r="C31" s="21" t="s">
        <v>2</v>
      </c>
      <c r="D31" s="21">
        <v>16.8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1013.4</v>
      </c>
      <c r="M31" s="24">
        <v>1017.7</v>
      </c>
      <c r="N31" s="39"/>
      <c r="O31" s="26">
        <v>24</v>
      </c>
      <c r="P31" s="27">
        <v>70</v>
      </c>
      <c r="Q31" s="27">
        <v>88</v>
      </c>
      <c r="R31" s="39"/>
      <c r="S31" s="26">
        <v>24</v>
      </c>
      <c r="T31" s="32" t="s">
        <v>88</v>
      </c>
      <c r="U31" s="90">
        <v>19.3</v>
      </c>
      <c r="V31" s="90">
        <v>2.2999999999999998</v>
      </c>
      <c r="W31" s="39"/>
      <c r="X31" s="141"/>
      <c r="Y31" s="141"/>
      <c r="Z31" s="141"/>
      <c r="AA31" s="39"/>
      <c r="AB31" s="141" t="s">
        <v>126</v>
      </c>
      <c r="AC31" s="141"/>
      <c r="AD31" s="141"/>
      <c r="AE31" s="141"/>
      <c r="AF31" s="2"/>
    </row>
    <row r="32" spans="1:32" x14ac:dyDescent="0.2">
      <c r="A32" s="26">
        <v>25</v>
      </c>
      <c r="B32" s="21">
        <v>7</v>
      </c>
      <c r="C32" s="21" t="s">
        <v>2</v>
      </c>
      <c r="D32" s="21">
        <v>21.9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90">
        <v>1012.5</v>
      </c>
      <c r="M32" s="24">
        <v>1015.7</v>
      </c>
      <c r="N32" s="39"/>
      <c r="O32" s="26">
        <v>25</v>
      </c>
      <c r="P32" s="124">
        <v>19</v>
      </c>
      <c r="Q32" s="122">
        <v>97</v>
      </c>
      <c r="R32" s="39"/>
      <c r="S32" s="26">
        <v>25</v>
      </c>
      <c r="T32" s="32" t="s">
        <v>99</v>
      </c>
      <c r="U32" s="90">
        <v>46.7</v>
      </c>
      <c r="V32" s="90">
        <v>7.9</v>
      </c>
      <c r="W32" s="39"/>
      <c r="X32" s="141" t="s">
        <v>149</v>
      </c>
      <c r="Y32" s="141"/>
      <c r="Z32" s="141"/>
      <c r="AA32" s="39"/>
      <c r="AB32" s="141" t="s">
        <v>150</v>
      </c>
      <c r="AC32" s="141"/>
      <c r="AD32" s="141"/>
      <c r="AE32" s="141"/>
      <c r="AF32" s="2"/>
    </row>
    <row r="33" spans="1:32" x14ac:dyDescent="0.2">
      <c r="A33" s="26">
        <v>26</v>
      </c>
      <c r="B33" s="21">
        <v>7.1</v>
      </c>
      <c r="C33" s="21" t="s">
        <v>2</v>
      </c>
      <c r="D33" s="21">
        <v>18.2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1004.3</v>
      </c>
      <c r="M33" s="24">
        <v>1013.4</v>
      </c>
      <c r="N33" s="39"/>
      <c r="O33" s="26">
        <v>26</v>
      </c>
      <c r="P33" s="27">
        <v>33</v>
      </c>
      <c r="Q33" s="27">
        <v>79</v>
      </c>
      <c r="R33" s="39"/>
      <c r="S33" s="26">
        <v>26</v>
      </c>
      <c r="T33" s="32" t="s">
        <v>99</v>
      </c>
      <c r="U33" s="90">
        <v>32.200000000000003</v>
      </c>
      <c r="V33" s="90">
        <v>5</v>
      </c>
      <c r="W33" s="39"/>
      <c r="X33" s="141"/>
      <c r="Y33" s="141"/>
      <c r="Z33" s="141"/>
      <c r="AA33" s="39"/>
      <c r="AB33" s="141" t="s">
        <v>153</v>
      </c>
      <c r="AC33" s="141"/>
      <c r="AD33" s="141"/>
      <c r="AE33" s="141"/>
      <c r="AF33" s="2"/>
    </row>
    <row r="34" spans="1:32" x14ac:dyDescent="0.2">
      <c r="A34" s="26">
        <v>27</v>
      </c>
      <c r="B34" s="21">
        <v>5.8</v>
      </c>
      <c r="C34" s="21" t="s">
        <v>2</v>
      </c>
      <c r="D34" s="21">
        <v>18.3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1003.8</v>
      </c>
      <c r="M34" s="24">
        <v>1020.2</v>
      </c>
      <c r="N34" s="39"/>
      <c r="O34" s="26">
        <v>27</v>
      </c>
      <c r="P34" s="27">
        <v>21</v>
      </c>
      <c r="Q34" s="27">
        <v>73</v>
      </c>
      <c r="R34" s="39"/>
      <c r="S34" s="26">
        <v>27</v>
      </c>
      <c r="T34" s="32" t="s">
        <v>99</v>
      </c>
      <c r="U34" s="90">
        <v>53.1</v>
      </c>
      <c r="V34" s="90">
        <v>12.2</v>
      </c>
      <c r="W34" s="39"/>
      <c r="X34" s="141" t="s">
        <v>144</v>
      </c>
      <c r="Y34" s="141"/>
      <c r="Z34" s="141"/>
      <c r="AA34" s="39"/>
      <c r="AB34" s="141" t="s">
        <v>106</v>
      </c>
      <c r="AC34" s="141"/>
      <c r="AD34" s="141"/>
      <c r="AE34" s="141"/>
      <c r="AF34" s="2"/>
    </row>
    <row r="35" spans="1:32" x14ac:dyDescent="0.2">
      <c r="A35" s="26">
        <v>28</v>
      </c>
      <c r="B35" s="21">
        <v>2.7</v>
      </c>
      <c r="C35" s="21" t="s">
        <v>2</v>
      </c>
      <c r="D35" s="21">
        <v>16.8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1020.2</v>
      </c>
      <c r="M35" s="125">
        <v>1026.7</v>
      </c>
      <c r="N35" s="39"/>
      <c r="O35" s="26">
        <v>28</v>
      </c>
      <c r="P35" s="27">
        <v>20</v>
      </c>
      <c r="Q35" s="27">
        <v>62</v>
      </c>
      <c r="R35" s="39"/>
      <c r="S35" s="26">
        <v>28</v>
      </c>
      <c r="T35" s="32" t="s">
        <v>88</v>
      </c>
      <c r="U35" s="90">
        <v>19.3</v>
      </c>
      <c r="V35" s="90">
        <v>1.9</v>
      </c>
      <c r="W35" s="39"/>
      <c r="X35" s="141"/>
      <c r="Y35" s="141"/>
      <c r="Z35" s="141"/>
      <c r="AA35" s="39"/>
      <c r="AB35" s="141" t="s">
        <v>106</v>
      </c>
      <c r="AC35" s="141"/>
      <c r="AD35" s="141"/>
      <c r="AE35" s="141"/>
      <c r="AF35" s="2"/>
    </row>
    <row r="36" spans="1:32" x14ac:dyDescent="0.2">
      <c r="A36" s="26">
        <v>29</v>
      </c>
      <c r="B36" s="21">
        <v>3.9</v>
      </c>
      <c r="C36" s="21" t="s">
        <v>2</v>
      </c>
      <c r="D36" s="21">
        <v>18.8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1022.5</v>
      </c>
      <c r="M36" s="24">
        <v>1026.4000000000001</v>
      </c>
      <c r="N36" s="39"/>
      <c r="O36" s="26">
        <v>29</v>
      </c>
      <c r="P36" s="27">
        <v>30</v>
      </c>
      <c r="Q36" s="27">
        <v>77</v>
      </c>
      <c r="R36" s="39"/>
      <c r="S36" s="26">
        <v>29</v>
      </c>
      <c r="T36" s="32" t="s">
        <v>64</v>
      </c>
      <c r="U36" s="90">
        <v>17.7</v>
      </c>
      <c r="V36" s="90">
        <v>1.6</v>
      </c>
      <c r="W36" s="39"/>
      <c r="X36" s="141"/>
      <c r="Y36" s="141"/>
      <c r="Z36" s="141"/>
      <c r="AA36" s="39"/>
      <c r="AB36" s="141" t="s">
        <v>152</v>
      </c>
      <c r="AC36" s="141"/>
      <c r="AD36" s="141"/>
      <c r="AE36" s="141"/>
      <c r="AF36" s="2"/>
    </row>
    <row r="37" spans="1:32" x14ac:dyDescent="0.2">
      <c r="A37" s="26">
        <v>30</v>
      </c>
      <c r="B37" s="21">
        <v>9.1999999999999993</v>
      </c>
      <c r="C37" s="21" t="s">
        <v>2</v>
      </c>
      <c r="D37" s="21">
        <v>17.5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1018.9</v>
      </c>
      <c r="M37" s="24">
        <v>1024.5999999999999</v>
      </c>
      <c r="N37" s="39"/>
      <c r="O37" s="26">
        <v>30</v>
      </c>
      <c r="P37" s="27">
        <v>62</v>
      </c>
      <c r="Q37" s="27">
        <v>87</v>
      </c>
      <c r="R37" s="39"/>
      <c r="S37" s="26">
        <v>30</v>
      </c>
      <c r="T37" s="32" t="s">
        <v>89</v>
      </c>
      <c r="U37" s="90">
        <v>19.3</v>
      </c>
      <c r="V37" s="90">
        <v>2.6</v>
      </c>
      <c r="W37" s="39"/>
      <c r="X37" s="141"/>
      <c r="Y37" s="141"/>
      <c r="Z37" s="141"/>
      <c r="AA37" s="39"/>
      <c r="AB37" s="141" t="s">
        <v>126</v>
      </c>
      <c r="AC37" s="141"/>
      <c r="AD37" s="141"/>
      <c r="AE37" s="141"/>
      <c r="AF37" s="2"/>
    </row>
    <row r="38" spans="1:32" x14ac:dyDescent="0.2">
      <c r="A38" s="35">
        <v>31</v>
      </c>
      <c r="B38" s="21">
        <v>10</v>
      </c>
      <c r="C38" s="21" t="s">
        <v>2</v>
      </c>
      <c r="D38" s="21">
        <v>20.100000000000001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24">
        <v>1006.3</v>
      </c>
      <c r="M38" s="24">
        <v>1019.8</v>
      </c>
      <c r="N38" s="39"/>
      <c r="O38" s="35">
        <v>31</v>
      </c>
      <c r="P38" s="27">
        <v>36</v>
      </c>
      <c r="Q38" s="27">
        <v>86</v>
      </c>
      <c r="R38" s="39"/>
      <c r="S38" s="35">
        <v>31</v>
      </c>
      <c r="T38" s="32" t="s">
        <v>88</v>
      </c>
      <c r="U38" s="90">
        <v>41.8</v>
      </c>
      <c r="V38" s="90">
        <v>4.8</v>
      </c>
      <c r="W38" s="39"/>
      <c r="X38" s="141" t="s">
        <v>160</v>
      </c>
      <c r="Y38" s="141"/>
      <c r="Z38" s="141"/>
      <c r="AA38" s="39"/>
      <c r="AB38" s="141" t="s">
        <v>126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58</v>
      </c>
      <c r="H39" s="104">
        <v>0</v>
      </c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5.8225806451612891</v>
      </c>
      <c r="C40" s="41" t="s">
        <v>2</v>
      </c>
      <c r="D40" s="41">
        <f>AVERAGE(D8:D38)</f>
        <v>17.106451612903225</v>
      </c>
      <c r="E40" s="42" t="s">
        <v>2</v>
      </c>
      <c r="F40" s="2"/>
      <c r="G40" s="43" t="s">
        <v>5</v>
      </c>
      <c r="H40" s="44">
        <f>SUM(H8:H38)</f>
        <v>17.271999999999998</v>
      </c>
      <c r="I40" s="107" t="s">
        <v>61</v>
      </c>
      <c r="J40" s="2"/>
      <c r="K40" s="40" t="s">
        <v>3</v>
      </c>
      <c r="L40" s="97">
        <f>AVERAGE(L8:L38)</f>
        <v>1011.7451612903227</v>
      </c>
      <c r="M40" s="98">
        <f>AVERAGE(M8:M38)</f>
        <v>1017.8709677419356</v>
      </c>
      <c r="N40" s="2"/>
      <c r="O40" s="40" t="s">
        <v>3</v>
      </c>
      <c r="P40" s="110">
        <f>AVERAGE(P8:P38)</f>
        <v>44.161290322580648</v>
      </c>
      <c r="Q40" s="111">
        <f>AVERAGE(Q8:Q38)</f>
        <v>85.58064516129032</v>
      </c>
      <c r="R40" s="2"/>
      <c r="S40" s="80" t="s">
        <v>11</v>
      </c>
      <c r="T40" s="80" t="s">
        <v>88</v>
      </c>
      <c r="U40" s="91">
        <f>MAXA(U8:U38)</f>
        <v>72.400000000000006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11.522580645161289</v>
      </c>
      <c r="C41" s="150"/>
      <c r="D41" s="150"/>
      <c r="E41" s="47" t="s">
        <v>2</v>
      </c>
      <c r="F41" s="2"/>
      <c r="G41" s="101" t="s">
        <v>57</v>
      </c>
      <c r="H41" s="102">
        <v>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1014.8080645161291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64.870967741935488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2.1</v>
      </c>
      <c r="C42" s="52" t="s">
        <v>2</v>
      </c>
      <c r="D42" s="52">
        <f>MAXA(D8:D38)</f>
        <v>22.7</v>
      </c>
      <c r="E42" s="53" t="s">
        <v>2</v>
      </c>
      <c r="F42" s="2"/>
      <c r="G42" s="43" t="s">
        <v>6</v>
      </c>
      <c r="H42" s="44">
        <f>MAXA(H8:H38)</f>
        <v>6.8579999999999997</v>
      </c>
      <c r="I42" s="91">
        <f>MAXA(I8:I38)</f>
        <v>8.6</v>
      </c>
      <c r="J42" s="2"/>
      <c r="K42" s="51" t="s">
        <v>4</v>
      </c>
      <c r="L42" s="99">
        <f>MINA(L8:L38)</f>
        <v>999.3</v>
      </c>
      <c r="M42" s="99">
        <f>MAXA(M8:M38)</f>
        <v>1026.7</v>
      </c>
      <c r="N42" s="2"/>
      <c r="O42" s="51" t="s">
        <v>4</v>
      </c>
      <c r="P42" s="89">
        <f>MINA(P8:P38)</f>
        <v>19</v>
      </c>
      <c r="Q42" s="89">
        <f>MAXA(Q8:Q38)</f>
        <v>97</v>
      </c>
      <c r="R42" s="54"/>
      <c r="S42" s="168" t="s">
        <v>50</v>
      </c>
      <c r="T42" s="169"/>
      <c r="U42" s="96">
        <f>AVERAGE(U8:U38)</f>
        <v>26.064516129032253</v>
      </c>
      <c r="V42" s="96">
        <f>AVERAGE(V8:V38)</f>
        <v>3.5741935483870964</v>
      </c>
      <c r="W42" s="2"/>
      <c r="X42" s="100">
        <f>SUM(H8:H17)</f>
        <v>10.667999999999999</v>
      </c>
      <c r="Y42" s="100">
        <f>SUM(H18:H27)</f>
        <v>6.6040000000000001</v>
      </c>
      <c r="Z42" s="100">
        <f>SUM(H28:H38)</f>
        <v>0</v>
      </c>
      <c r="AA42" s="2"/>
      <c r="AB42" s="74" t="s">
        <v>43</v>
      </c>
      <c r="AC42" s="100">
        <f>AVERAGE(B8:B17)</f>
        <v>3.5400000000000005</v>
      </c>
      <c r="AD42" s="100">
        <f>AVERAGE(D8:D17)</f>
        <v>15.25</v>
      </c>
      <c r="AE42" s="100">
        <f>AVERAGE(B49:B58)</f>
        <v>9.06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Febbraio!H45</f>
        <v>20.05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6.65</v>
      </c>
      <c r="AD43" s="100">
        <f>AVERAGE(D18:D27)</f>
        <v>16.810000000000002</v>
      </c>
      <c r="AE43" s="100">
        <f>AVERAGE(B59:B68)</f>
        <v>12.139999999999999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17.271999999999998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7.1454545454545464</v>
      </c>
      <c r="AD44" s="100">
        <f>AVERAGE(D28:D38)</f>
        <v>19.063636363636366</v>
      </c>
      <c r="AE44" s="100">
        <f>AVERAGE(B69:B79)</f>
        <v>13.2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37.322000000000003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4.8</v>
      </c>
      <c r="C49" s="64" t="s">
        <v>2</v>
      </c>
      <c r="L49" s="62"/>
    </row>
    <row r="50" spans="1:20" x14ac:dyDescent="0.2">
      <c r="A50" s="26">
        <v>2</v>
      </c>
      <c r="B50" s="65">
        <v>6.9</v>
      </c>
      <c r="C50" s="66" t="s">
        <v>2</v>
      </c>
    </row>
    <row r="51" spans="1:20" x14ac:dyDescent="0.2">
      <c r="A51" s="26">
        <v>3</v>
      </c>
      <c r="B51" s="65">
        <v>9.3000000000000007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10.1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9.1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8.6</v>
      </c>
      <c r="C54" s="66" t="s">
        <v>2</v>
      </c>
    </row>
    <row r="55" spans="1:20" x14ac:dyDescent="0.2">
      <c r="A55" s="26">
        <v>7</v>
      </c>
      <c r="B55" s="65">
        <v>8.3000000000000007</v>
      </c>
      <c r="C55" s="66" t="s">
        <v>2</v>
      </c>
    </row>
    <row r="56" spans="1:20" x14ac:dyDescent="0.2">
      <c r="A56" s="26">
        <v>8</v>
      </c>
      <c r="B56" s="65">
        <v>8.8000000000000007</v>
      </c>
      <c r="C56" s="66" t="s">
        <v>2</v>
      </c>
    </row>
    <row r="57" spans="1:20" x14ac:dyDescent="0.2">
      <c r="A57" s="26">
        <v>9</v>
      </c>
      <c r="B57" s="65">
        <v>11.9</v>
      </c>
      <c r="C57" s="66" t="s">
        <v>2</v>
      </c>
    </row>
    <row r="58" spans="1:20" x14ac:dyDescent="0.2">
      <c r="A58" s="26">
        <v>10</v>
      </c>
      <c r="B58" s="65">
        <v>12.8</v>
      </c>
      <c r="C58" s="66" t="s">
        <v>2</v>
      </c>
    </row>
    <row r="59" spans="1:20" x14ac:dyDescent="0.2">
      <c r="A59" s="26">
        <v>11</v>
      </c>
      <c r="B59" s="65">
        <v>16.2</v>
      </c>
      <c r="C59" s="66" t="s">
        <v>2</v>
      </c>
    </row>
    <row r="60" spans="1:20" x14ac:dyDescent="0.2">
      <c r="A60" s="26">
        <v>12</v>
      </c>
      <c r="B60" s="65">
        <v>14.4</v>
      </c>
      <c r="C60" s="66" t="s">
        <v>2</v>
      </c>
    </row>
    <row r="61" spans="1:20" x14ac:dyDescent="0.2">
      <c r="A61" s="26">
        <v>13</v>
      </c>
      <c r="B61" s="65">
        <v>11.2</v>
      </c>
      <c r="C61" s="66" t="s">
        <v>2</v>
      </c>
    </row>
    <row r="62" spans="1:20" x14ac:dyDescent="0.2">
      <c r="A62" s="26">
        <v>14</v>
      </c>
      <c r="B62" s="65">
        <v>12</v>
      </c>
      <c r="C62" s="66" t="s">
        <v>2</v>
      </c>
    </row>
    <row r="63" spans="1:20" x14ac:dyDescent="0.2">
      <c r="A63" s="26">
        <v>15</v>
      </c>
      <c r="B63" s="65">
        <v>12.4</v>
      </c>
      <c r="C63" s="66" t="s">
        <v>2</v>
      </c>
    </row>
    <row r="64" spans="1:20" x14ac:dyDescent="0.2">
      <c r="A64" s="26">
        <v>16</v>
      </c>
      <c r="B64" s="65">
        <v>9.4</v>
      </c>
      <c r="C64" s="66" t="s">
        <v>2</v>
      </c>
    </row>
    <row r="65" spans="1:3" x14ac:dyDescent="0.2">
      <c r="A65" s="26">
        <v>17</v>
      </c>
      <c r="B65" s="65">
        <v>9.6</v>
      </c>
      <c r="C65" s="66" t="s">
        <v>2</v>
      </c>
    </row>
    <row r="66" spans="1:3" x14ac:dyDescent="0.2">
      <c r="A66" s="26">
        <v>18</v>
      </c>
      <c r="B66" s="65">
        <v>10.5</v>
      </c>
      <c r="C66" s="66" t="s">
        <v>2</v>
      </c>
    </row>
    <row r="67" spans="1:3" x14ac:dyDescent="0.2">
      <c r="A67" s="26">
        <v>19</v>
      </c>
      <c r="B67" s="65">
        <v>12.1</v>
      </c>
      <c r="C67" s="66" t="s">
        <v>2</v>
      </c>
    </row>
    <row r="68" spans="1:3" x14ac:dyDescent="0.2">
      <c r="A68" s="26">
        <v>20</v>
      </c>
      <c r="B68" s="65">
        <v>13.6</v>
      </c>
      <c r="C68" s="66" t="s">
        <v>2</v>
      </c>
    </row>
    <row r="69" spans="1:3" x14ac:dyDescent="0.2">
      <c r="A69" s="26">
        <v>21</v>
      </c>
      <c r="B69" s="65">
        <v>12.8</v>
      </c>
      <c r="C69" s="66" t="s">
        <v>2</v>
      </c>
    </row>
    <row r="70" spans="1:3" x14ac:dyDescent="0.2">
      <c r="A70" s="26">
        <v>22</v>
      </c>
      <c r="B70" s="65">
        <v>14.3</v>
      </c>
      <c r="C70" s="66" t="s">
        <v>2</v>
      </c>
    </row>
    <row r="71" spans="1:3" x14ac:dyDescent="0.2">
      <c r="A71" s="26">
        <v>23</v>
      </c>
      <c r="B71" s="65">
        <v>14.5</v>
      </c>
      <c r="C71" s="66" t="s">
        <v>2</v>
      </c>
    </row>
    <row r="72" spans="1:3" x14ac:dyDescent="0.2">
      <c r="A72" s="26">
        <v>24</v>
      </c>
      <c r="B72" s="65">
        <v>13.2</v>
      </c>
      <c r="C72" s="66" t="s">
        <v>2</v>
      </c>
    </row>
    <row r="73" spans="1:3" x14ac:dyDescent="0.2">
      <c r="A73" s="26">
        <v>25</v>
      </c>
      <c r="B73" s="65">
        <v>15.5</v>
      </c>
      <c r="C73" s="66" t="s">
        <v>2</v>
      </c>
    </row>
    <row r="74" spans="1:3" x14ac:dyDescent="0.2">
      <c r="A74" s="26">
        <v>26</v>
      </c>
      <c r="B74" s="65">
        <v>12.8</v>
      </c>
      <c r="C74" s="66" t="s">
        <v>2</v>
      </c>
    </row>
    <row r="75" spans="1:3" x14ac:dyDescent="0.2">
      <c r="A75" s="26">
        <v>27</v>
      </c>
      <c r="B75" s="65">
        <v>13.5</v>
      </c>
      <c r="C75" s="66" t="s">
        <v>2</v>
      </c>
    </row>
    <row r="76" spans="1:3" x14ac:dyDescent="0.2">
      <c r="A76" s="26">
        <v>28</v>
      </c>
      <c r="B76" s="65">
        <v>10.1</v>
      </c>
      <c r="C76" s="66" t="s">
        <v>2</v>
      </c>
    </row>
    <row r="77" spans="1:3" x14ac:dyDescent="0.2">
      <c r="A77" s="26">
        <v>29</v>
      </c>
      <c r="B77" s="65">
        <v>11.4</v>
      </c>
      <c r="C77" s="66" t="s">
        <v>2</v>
      </c>
    </row>
    <row r="78" spans="1:3" x14ac:dyDescent="0.2">
      <c r="A78" s="26">
        <v>30</v>
      </c>
      <c r="B78" s="65">
        <v>12.9</v>
      </c>
      <c r="C78" s="66" t="s">
        <v>2</v>
      </c>
    </row>
    <row r="79" spans="1:3" x14ac:dyDescent="0.2">
      <c r="A79" s="35">
        <v>31</v>
      </c>
      <c r="B79" s="67">
        <v>14.2</v>
      </c>
      <c r="C79" s="68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79"/>
  <sheetViews>
    <sheetView workbookViewId="0">
      <selection activeCell="P21" sqref="P2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72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73</v>
      </c>
      <c r="Y4" s="143"/>
      <c r="Z4" s="143"/>
      <c r="AA4" s="9"/>
      <c r="AB4" s="144" t="s">
        <v>73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56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12.6</v>
      </c>
      <c r="C8" s="21" t="s">
        <v>2</v>
      </c>
      <c r="D8" s="21">
        <v>21.6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1004.9</v>
      </c>
      <c r="M8" s="24">
        <v>1008.9</v>
      </c>
      <c r="N8" s="39"/>
      <c r="O8" s="20">
        <v>1</v>
      </c>
      <c r="P8" s="27">
        <v>19</v>
      </c>
      <c r="Q8" s="27">
        <v>50</v>
      </c>
      <c r="R8" s="39"/>
      <c r="S8" s="20">
        <v>1</v>
      </c>
      <c r="T8" s="32" t="s">
        <v>99</v>
      </c>
      <c r="U8" s="90">
        <v>45.1</v>
      </c>
      <c r="V8" s="123">
        <v>10.6</v>
      </c>
      <c r="W8" s="39"/>
      <c r="X8" s="141" t="s">
        <v>144</v>
      </c>
      <c r="Y8" s="141"/>
      <c r="Z8" s="141"/>
      <c r="AA8" s="39"/>
      <c r="AB8" s="141" t="s">
        <v>159</v>
      </c>
      <c r="AC8" s="141"/>
      <c r="AD8" s="141"/>
      <c r="AE8" s="141"/>
      <c r="AF8" s="2"/>
    </row>
    <row r="9" spans="1:119" x14ac:dyDescent="0.2">
      <c r="A9" s="26">
        <v>2</v>
      </c>
      <c r="B9" s="21">
        <v>10.7</v>
      </c>
      <c r="C9" s="21" t="s">
        <v>2</v>
      </c>
      <c r="D9" s="21">
        <v>20.9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1006.2</v>
      </c>
      <c r="M9" s="24">
        <v>1015.3</v>
      </c>
      <c r="N9" s="39"/>
      <c r="O9" s="26">
        <v>2</v>
      </c>
      <c r="P9" s="27">
        <v>29</v>
      </c>
      <c r="Q9" s="27">
        <v>60</v>
      </c>
      <c r="R9" s="39"/>
      <c r="S9" s="26">
        <v>2</v>
      </c>
      <c r="T9" s="32" t="s">
        <v>89</v>
      </c>
      <c r="U9" s="31">
        <v>22.5</v>
      </c>
      <c r="V9" s="31">
        <v>3.5</v>
      </c>
      <c r="W9" s="39"/>
      <c r="X9" s="141"/>
      <c r="Y9" s="141"/>
      <c r="Z9" s="141"/>
      <c r="AA9" s="39"/>
      <c r="AB9" s="141" t="s">
        <v>157</v>
      </c>
      <c r="AC9" s="141"/>
      <c r="AD9" s="141"/>
      <c r="AE9" s="141"/>
      <c r="AF9" s="2"/>
    </row>
    <row r="10" spans="1:119" x14ac:dyDescent="0.2">
      <c r="A10" s="26">
        <v>3</v>
      </c>
      <c r="B10" s="21">
        <v>6.2</v>
      </c>
      <c r="C10" s="21" t="s">
        <v>2</v>
      </c>
      <c r="D10" s="21">
        <v>20.8</v>
      </c>
      <c r="E10" s="21" t="s">
        <v>2</v>
      </c>
      <c r="F10" s="39"/>
      <c r="G10" s="23" t="s">
        <v>154</v>
      </c>
      <c r="H10" s="21">
        <v>4.3179999999999996</v>
      </c>
      <c r="I10" s="121">
        <v>119.9</v>
      </c>
      <c r="J10" s="39"/>
      <c r="K10" s="26">
        <v>3</v>
      </c>
      <c r="L10" s="24">
        <v>1010.2</v>
      </c>
      <c r="M10" s="24">
        <v>1015.4</v>
      </c>
      <c r="N10" s="39"/>
      <c r="O10" s="26">
        <v>3</v>
      </c>
      <c r="P10" s="27">
        <v>26</v>
      </c>
      <c r="Q10" s="27">
        <v>78</v>
      </c>
      <c r="R10" s="39"/>
      <c r="S10" s="26">
        <v>3</v>
      </c>
      <c r="T10" s="32" t="s">
        <v>89</v>
      </c>
      <c r="U10" s="90">
        <v>56.3</v>
      </c>
      <c r="V10" s="90">
        <v>3.9</v>
      </c>
      <c r="W10" s="39"/>
      <c r="X10" s="141" t="s">
        <v>156</v>
      </c>
      <c r="Y10" s="141"/>
      <c r="Z10" s="141"/>
      <c r="AA10" s="39"/>
      <c r="AB10" s="141" t="s">
        <v>157</v>
      </c>
      <c r="AC10" s="141"/>
      <c r="AD10" s="141"/>
      <c r="AE10" s="141"/>
      <c r="AF10" s="2"/>
    </row>
    <row r="11" spans="1:119" x14ac:dyDescent="0.2">
      <c r="A11" s="26">
        <v>4</v>
      </c>
      <c r="B11" s="21">
        <v>7.3</v>
      </c>
      <c r="C11" s="21" t="s">
        <v>2</v>
      </c>
      <c r="D11" s="21">
        <v>14.4</v>
      </c>
      <c r="E11" s="21" t="s">
        <v>2</v>
      </c>
      <c r="F11" s="39"/>
      <c r="G11" s="23" t="s">
        <v>155</v>
      </c>
      <c r="H11" s="21">
        <v>0.254</v>
      </c>
      <c r="I11" s="21"/>
      <c r="J11" s="39"/>
      <c r="K11" s="26">
        <v>4</v>
      </c>
      <c r="L11" s="24">
        <v>1014.7</v>
      </c>
      <c r="M11" s="24">
        <v>1018.2</v>
      </c>
      <c r="N11" s="39"/>
      <c r="O11" s="26">
        <v>4</v>
      </c>
      <c r="P11" s="27">
        <v>39</v>
      </c>
      <c r="Q11" s="27">
        <v>66</v>
      </c>
      <c r="R11" s="39"/>
      <c r="S11" s="26">
        <v>4</v>
      </c>
      <c r="T11" s="32" t="s">
        <v>122</v>
      </c>
      <c r="U11" s="90">
        <v>30.6</v>
      </c>
      <c r="V11" s="90">
        <v>6.9</v>
      </c>
      <c r="W11" s="39"/>
      <c r="X11" s="141" t="s">
        <v>161</v>
      </c>
      <c r="Y11" s="141"/>
      <c r="Z11" s="141"/>
      <c r="AA11" s="39"/>
      <c r="AB11" s="141" t="s">
        <v>158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5.5</v>
      </c>
      <c r="C12" s="21" t="s">
        <v>2</v>
      </c>
      <c r="D12" s="21">
        <v>15.3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1016.9</v>
      </c>
      <c r="M12" s="24">
        <v>1020.2</v>
      </c>
      <c r="N12" s="39"/>
      <c r="O12" s="26">
        <v>5</v>
      </c>
      <c r="P12" s="27">
        <v>36</v>
      </c>
      <c r="Q12" s="27">
        <v>60</v>
      </c>
      <c r="R12" s="39"/>
      <c r="S12" s="26">
        <v>5</v>
      </c>
      <c r="T12" s="32" t="s">
        <v>121</v>
      </c>
      <c r="U12" s="90">
        <v>30.6</v>
      </c>
      <c r="V12" s="90">
        <v>5.8</v>
      </c>
      <c r="W12" s="39"/>
      <c r="X12" s="141" t="s">
        <v>161</v>
      </c>
      <c r="Y12" s="141"/>
      <c r="Z12" s="141"/>
      <c r="AA12" s="39"/>
      <c r="AB12" s="141" t="s">
        <v>106</v>
      </c>
      <c r="AC12" s="141"/>
      <c r="AD12" s="141"/>
      <c r="AE12" s="141"/>
      <c r="AF12" s="2"/>
    </row>
    <row r="13" spans="1:119" x14ac:dyDescent="0.2">
      <c r="A13" s="26">
        <v>6</v>
      </c>
      <c r="B13" s="128">
        <v>2.8</v>
      </c>
      <c r="C13" s="21" t="s">
        <v>2</v>
      </c>
      <c r="D13" s="21">
        <v>14.9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1017.9</v>
      </c>
      <c r="M13" s="24">
        <v>1022</v>
      </c>
      <c r="N13" s="39"/>
      <c r="O13" s="26">
        <v>6</v>
      </c>
      <c r="P13" s="27">
        <v>37</v>
      </c>
      <c r="Q13" s="32">
        <v>76</v>
      </c>
      <c r="R13" s="39"/>
      <c r="S13" s="26">
        <v>6</v>
      </c>
      <c r="T13" s="32" t="s">
        <v>54</v>
      </c>
      <c r="U13" s="90">
        <v>14.5</v>
      </c>
      <c r="V13" s="90">
        <v>1.6</v>
      </c>
      <c r="W13" s="39"/>
      <c r="X13" s="141"/>
      <c r="Y13" s="141"/>
      <c r="Z13" s="141"/>
      <c r="AA13" s="39"/>
      <c r="AB13" s="141" t="s">
        <v>164</v>
      </c>
      <c r="AC13" s="141"/>
      <c r="AD13" s="141"/>
      <c r="AE13" s="141"/>
      <c r="AF13" s="2"/>
    </row>
    <row r="14" spans="1:119" x14ac:dyDescent="0.2">
      <c r="A14" s="26">
        <v>7</v>
      </c>
      <c r="B14" s="21">
        <v>3.6</v>
      </c>
      <c r="C14" s="21" t="s">
        <v>2</v>
      </c>
      <c r="D14" s="21">
        <v>16.399999999999999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1015.1</v>
      </c>
      <c r="M14" s="24">
        <v>1018.9</v>
      </c>
      <c r="N14" s="39"/>
      <c r="O14" s="26">
        <v>7</v>
      </c>
      <c r="P14" s="75">
        <v>45</v>
      </c>
      <c r="Q14" s="27">
        <v>81</v>
      </c>
      <c r="R14" s="39"/>
      <c r="S14" s="26">
        <v>7</v>
      </c>
      <c r="T14" s="32" t="s">
        <v>89</v>
      </c>
      <c r="U14" s="90">
        <v>32.200000000000003</v>
      </c>
      <c r="V14" s="90">
        <v>3.2</v>
      </c>
      <c r="W14" s="39"/>
      <c r="X14" s="141"/>
      <c r="Y14" s="141"/>
      <c r="Z14" s="141"/>
      <c r="AA14" s="39"/>
      <c r="AB14" s="141" t="s">
        <v>164</v>
      </c>
      <c r="AC14" s="141"/>
      <c r="AD14" s="141"/>
      <c r="AE14" s="141"/>
      <c r="AF14" s="2"/>
    </row>
    <row r="15" spans="1:119" x14ac:dyDescent="0.2">
      <c r="A15" s="26">
        <v>8</v>
      </c>
      <c r="B15" s="21">
        <v>5.6</v>
      </c>
      <c r="C15" s="21" t="s">
        <v>2</v>
      </c>
      <c r="D15" s="21">
        <v>20.2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1016.1</v>
      </c>
      <c r="M15" s="24">
        <v>1019.4</v>
      </c>
      <c r="N15" s="39"/>
      <c r="O15" s="26">
        <v>8</v>
      </c>
      <c r="P15" s="75">
        <v>26</v>
      </c>
      <c r="Q15" s="27">
        <v>90</v>
      </c>
      <c r="R15" s="39"/>
      <c r="S15" s="26">
        <v>8</v>
      </c>
      <c r="T15" s="32" t="s">
        <v>88</v>
      </c>
      <c r="U15" s="90">
        <v>20.9</v>
      </c>
      <c r="V15" s="90">
        <v>2.7</v>
      </c>
      <c r="W15" s="39"/>
      <c r="X15" s="141"/>
      <c r="Y15" s="141"/>
      <c r="Z15" s="141"/>
      <c r="AA15" s="39"/>
      <c r="AB15" s="141" t="s">
        <v>106</v>
      </c>
      <c r="AC15" s="141"/>
      <c r="AD15" s="141"/>
      <c r="AE15" s="141"/>
      <c r="AF15" s="2"/>
    </row>
    <row r="16" spans="1:119" x14ac:dyDescent="0.2">
      <c r="A16" s="26">
        <v>9</v>
      </c>
      <c r="B16" s="21">
        <v>6.7</v>
      </c>
      <c r="C16" s="21" t="s">
        <v>2</v>
      </c>
      <c r="D16" s="21">
        <v>18.899999999999999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1018.9</v>
      </c>
      <c r="M16" s="24">
        <v>1022.9</v>
      </c>
      <c r="N16" s="39"/>
      <c r="O16" s="26">
        <v>9</v>
      </c>
      <c r="P16" s="27">
        <v>44</v>
      </c>
      <c r="Q16" s="27">
        <v>82</v>
      </c>
      <c r="R16" s="39"/>
      <c r="S16" s="26">
        <v>9</v>
      </c>
      <c r="T16" s="32" t="s">
        <v>122</v>
      </c>
      <c r="U16" s="90">
        <v>33.799999999999997</v>
      </c>
      <c r="V16" s="90">
        <v>5.3</v>
      </c>
      <c r="W16" s="39"/>
      <c r="X16" s="141"/>
      <c r="Y16" s="141"/>
      <c r="Z16" s="141"/>
      <c r="AA16" s="39"/>
      <c r="AB16" s="141" t="s">
        <v>163</v>
      </c>
      <c r="AC16" s="141"/>
      <c r="AD16" s="141"/>
      <c r="AE16" s="141"/>
      <c r="AF16" s="2"/>
    </row>
    <row r="17" spans="1:32" x14ac:dyDescent="0.2">
      <c r="A17" s="26">
        <v>10</v>
      </c>
      <c r="B17" s="21">
        <v>9.6999999999999993</v>
      </c>
      <c r="C17" s="21" t="s">
        <v>2</v>
      </c>
      <c r="D17" s="21">
        <v>17.7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1022.1</v>
      </c>
      <c r="M17" s="125">
        <v>1025.8</v>
      </c>
      <c r="N17" s="39"/>
      <c r="O17" s="26">
        <v>10</v>
      </c>
      <c r="P17" s="27">
        <v>44</v>
      </c>
      <c r="Q17" s="27">
        <v>67</v>
      </c>
      <c r="R17" s="39"/>
      <c r="S17" s="26">
        <v>10</v>
      </c>
      <c r="T17" s="32" t="s">
        <v>122</v>
      </c>
      <c r="U17" s="31">
        <v>33.799999999999997</v>
      </c>
      <c r="V17" s="31">
        <v>6.6</v>
      </c>
      <c r="W17" s="39"/>
      <c r="X17" s="141"/>
      <c r="Y17" s="141"/>
      <c r="Z17" s="141"/>
      <c r="AA17" s="39"/>
      <c r="AB17" s="141" t="s">
        <v>126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7.6</v>
      </c>
      <c r="C18" s="21" t="s">
        <v>2</v>
      </c>
      <c r="D18" s="21">
        <v>20.6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1012.6</v>
      </c>
      <c r="M18" s="24">
        <v>1022.3</v>
      </c>
      <c r="N18" s="39"/>
      <c r="O18" s="26">
        <v>11</v>
      </c>
      <c r="P18" s="27">
        <v>48</v>
      </c>
      <c r="Q18" s="27">
        <v>85</v>
      </c>
      <c r="R18" s="39"/>
      <c r="S18" s="26">
        <v>11</v>
      </c>
      <c r="T18" s="32" t="s">
        <v>88</v>
      </c>
      <c r="U18" s="90">
        <v>17.7</v>
      </c>
      <c r="V18" s="90">
        <v>2.9</v>
      </c>
      <c r="W18" s="39"/>
      <c r="X18" s="141"/>
      <c r="Y18" s="141"/>
      <c r="Z18" s="141"/>
      <c r="AA18" s="39"/>
      <c r="AB18" s="141" t="s">
        <v>162</v>
      </c>
      <c r="AC18" s="141"/>
      <c r="AD18" s="141"/>
      <c r="AE18" s="141"/>
      <c r="AF18" s="2"/>
    </row>
    <row r="19" spans="1:32" x14ac:dyDescent="0.2">
      <c r="A19" s="26">
        <v>12</v>
      </c>
      <c r="B19" s="21">
        <v>9</v>
      </c>
      <c r="C19" s="21" t="s">
        <v>2</v>
      </c>
      <c r="D19" s="21">
        <v>14.7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1006.3</v>
      </c>
      <c r="M19" s="24">
        <v>1013.3</v>
      </c>
      <c r="N19" s="39"/>
      <c r="O19" s="26">
        <v>12</v>
      </c>
      <c r="P19" s="27">
        <v>73</v>
      </c>
      <c r="Q19" s="27">
        <v>90</v>
      </c>
      <c r="R19" s="39"/>
      <c r="S19" s="26">
        <v>12</v>
      </c>
      <c r="T19" s="32" t="s">
        <v>122</v>
      </c>
      <c r="U19" s="90">
        <v>24.1</v>
      </c>
      <c r="V19" s="90">
        <v>4</v>
      </c>
      <c r="W19" s="39"/>
      <c r="X19" s="141"/>
      <c r="Y19" s="141"/>
      <c r="Z19" s="141"/>
      <c r="AA19" s="39"/>
      <c r="AB19" s="141" t="s">
        <v>112</v>
      </c>
      <c r="AC19" s="141"/>
      <c r="AD19" s="141"/>
      <c r="AE19" s="141"/>
      <c r="AF19" s="2"/>
    </row>
    <row r="20" spans="1:32" x14ac:dyDescent="0.2">
      <c r="A20" s="26">
        <v>13</v>
      </c>
      <c r="B20" s="21">
        <v>9.4</v>
      </c>
      <c r="C20" s="21" t="s">
        <v>2</v>
      </c>
      <c r="D20" s="21">
        <v>16.399999999999999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126">
        <v>1001.9</v>
      </c>
      <c r="M20" s="24">
        <v>1006.7</v>
      </c>
      <c r="N20" s="39"/>
      <c r="O20" s="26">
        <v>13</v>
      </c>
      <c r="P20" s="27">
        <v>23</v>
      </c>
      <c r="Q20" s="27">
        <v>91</v>
      </c>
      <c r="R20" s="33"/>
      <c r="S20" s="26">
        <v>13</v>
      </c>
      <c r="T20" s="32" t="s">
        <v>121</v>
      </c>
      <c r="U20" s="123">
        <v>61.2</v>
      </c>
      <c r="V20" s="90">
        <v>6.6</v>
      </c>
      <c r="W20" s="39"/>
      <c r="X20" s="141" t="s">
        <v>160</v>
      </c>
      <c r="Y20" s="141"/>
      <c r="Z20" s="141"/>
      <c r="AA20" s="39"/>
      <c r="AB20" s="141" t="s">
        <v>126</v>
      </c>
      <c r="AC20" s="141"/>
      <c r="AD20" s="141"/>
      <c r="AE20" s="141"/>
      <c r="AF20" s="2"/>
    </row>
    <row r="21" spans="1:32" x14ac:dyDescent="0.2">
      <c r="A21" s="26">
        <v>14</v>
      </c>
      <c r="B21" s="21">
        <v>3.4</v>
      </c>
      <c r="C21" s="21" t="s">
        <v>2</v>
      </c>
      <c r="D21" s="21">
        <v>20.2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1003</v>
      </c>
      <c r="M21" s="24">
        <v>1007</v>
      </c>
      <c r="N21" s="39"/>
      <c r="O21" s="26">
        <v>14</v>
      </c>
      <c r="P21" s="124">
        <v>13</v>
      </c>
      <c r="Q21" s="27">
        <v>75</v>
      </c>
      <c r="R21" s="39"/>
      <c r="S21" s="26">
        <v>14</v>
      </c>
      <c r="T21" s="32" t="s">
        <v>88</v>
      </c>
      <c r="U21" s="90">
        <v>41.8</v>
      </c>
      <c r="V21" s="90">
        <v>4.8</v>
      </c>
      <c r="W21" s="39"/>
      <c r="X21" s="141" t="s">
        <v>166</v>
      </c>
      <c r="Y21" s="141"/>
      <c r="Z21" s="141"/>
      <c r="AA21" s="39"/>
      <c r="AB21" s="141" t="s">
        <v>108</v>
      </c>
      <c r="AC21" s="141"/>
      <c r="AD21" s="141"/>
      <c r="AE21" s="141"/>
      <c r="AF21" s="2"/>
    </row>
    <row r="22" spans="1:32" x14ac:dyDescent="0.2">
      <c r="A22" s="26">
        <v>15</v>
      </c>
      <c r="B22" s="29">
        <v>5.3</v>
      </c>
      <c r="C22" s="21" t="s">
        <v>2</v>
      </c>
      <c r="D22" s="21">
        <v>19.600000000000001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1005.1</v>
      </c>
      <c r="M22" s="24">
        <v>1011.8</v>
      </c>
      <c r="N22" s="39"/>
      <c r="O22" s="26">
        <v>15</v>
      </c>
      <c r="P22" s="27">
        <v>34</v>
      </c>
      <c r="Q22" s="27">
        <v>76</v>
      </c>
      <c r="R22" s="39"/>
      <c r="S22" s="26">
        <v>15</v>
      </c>
      <c r="T22" s="32" t="s">
        <v>88</v>
      </c>
      <c r="U22" s="90">
        <v>20.9</v>
      </c>
      <c r="V22" s="90">
        <v>2.4</v>
      </c>
      <c r="W22" s="39"/>
      <c r="X22" s="141"/>
      <c r="Y22" s="141"/>
      <c r="Z22" s="141"/>
      <c r="AA22" s="39"/>
      <c r="AB22" s="141" t="s">
        <v>126</v>
      </c>
      <c r="AC22" s="141"/>
      <c r="AD22" s="141"/>
      <c r="AE22" s="141"/>
      <c r="AF22" s="2"/>
    </row>
    <row r="23" spans="1:32" x14ac:dyDescent="0.2">
      <c r="A23" s="26">
        <v>16</v>
      </c>
      <c r="B23" s="21">
        <v>5.2</v>
      </c>
      <c r="C23" s="21" t="s">
        <v>2</v>
      </c>
      <c r="D23" s="21">
        <v>23.1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1011.8</v>
      </c>
      <c r="M23" s="24">
        <v>1016.3</v>
      </c>
      <c r="N23" s="39"/>
      <c r="O23" s="26">
        <v>16</v>
      </c>
      <c r="P23" s="27">
        <v>30</v>
      </c>
      <c r="Q23" s="27">
        <v>88</v>
      </c>
      <c r="R23" s="39"/>
      <c r="S23" s="26">
        <v>16</v>
      </c>
      <c r="T23" s="32" t="s">
        <v>88</v>
      </c>
      <c r="U23" s="31">
        <v>20.9</v>
      </c>
      <c r="V23" s="31">
        <v>2.7</v>
      </c>
      <c r="W23" s="39"/>
      <c r="X23" s="141"/>
      <c r="Y23" s="141"/>
      <c r="Z23" s="141"/>
      <c r="AA23" s="39"/>
      <c r="AB23" s="141" t="s">
        <v>165</v>
      </c>
      <c r="AC23" s="141"/>
      <c r="AD23" s="141"/>
      <c r="AE23" s="141"/>
      <c r="AF23" s="2"/>
    </row>
    <row r="24" spans="1:32" x14ac:dyDescent="0.2">
      <c r="A24" s="26">
        <v>17</v>
      </c>
      <c r="B24" s="21">
        <v>8.5</v>
      </c>
      <c r="C24" s="21" t="s">
        <v>2</v>
      </c>
      <c r="D24" s="21">
        <v>21.6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1014.6</v>
      </c>
      <c r="M24" s="24">
        <v>1016.9</v>
      </c>
      <c r="N24" s="39"/>
      <c r="O24" s="26">
        <v>17</v>
      </c>
      <c r="P24" s="27">
        <v>31</v>
      </c>
      <c r="Q24" s="27">
        <v>83</v>
      </c>
      <c r="R24" s="39"/>
      <c r="S24" s="26">
        <v>17</v>
      </c>
      <c r="T24" s="32" t="s">
        <v>88</v>
      </c>
      <c r="U24" s="90">
        <v>22.5</v>
      </c>
      <c r="V24" s="90">
        <v>3.9</v>
      </c>
      <c r="W24" s="39"/>
      <c r="X24" s="141"/>
      <c r="Y24" s="141"/>
      <c r="Z24" s="141"/>
      <c r="AA24" s="39"/>
      <c r="AB24" s="141" t="s">
        <v>106</v>
      </c>
      <c r="AC24" s="141"/>
      <c r="AD24" s="141"/>
      <c r="AE24" s="141"/>
      <c r="AF24" s="2"/>
    </row>
    <row r="25" spans="1:32" x14ac:dyDescent="0.2">
      <c r="A25" s="26">
        <v>18</v>
      </c>
      <c r="B25" s="21">
        <v>11.4</v>
      </c>
      <c r="C25" s="21" t="s">
        <v>2</v>
      </c>
      <c r="D25" s="21">
        <v>22.3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1015.3</v>
      </c>
      <c r="M25" s="24">
        <v>1018.4</v>
      </c>
      <c r="N25" s="39"/>
      <c r="O25" s="26">
        <v>18</v>
      </c>
      <c r="P25" s="27">
        <v>31</v>
      </c>
      <c r="Q25" s="27">
        <v>68</v>
      </c>
      <c r="R25" s="39"/>
      <c r="S25" s="26">
        <v>18</v>
      </c>
      <c r="T25" s="32" t="s">
        <v>121</v>
      </c>
      <c r="U25" s="90">
        <v>22.5</v>
      </c>
      <c r="V25" s="90">
        <v>2.7</v>
      </c>
      <c r="W25" s="39"/>
      <c r="X25" s="141"/>
      <c r="Y25" s="141"/>
      <c r="Z25" s="141"/>
      <c r="AA25" s="39"/>
      <c r="AB25" s="141" t="s">
        <v>126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9.3000000000000007</v>
      </c>
      <c r="C26" s="21" t="s">
        <v>2</v>
      </c>
      <c r="D26" s="121">
        <v>24.7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1009.5</v>
      </c>
      <c r="M26" s="24">
        <v>1018.7</v>
      </c>
      <c r="N26" s="39"/>
      <c r="O26" s="26">
        <v>19</v>
      </c>
      <c r="P26" s="27">
        <v>26</v>
      </c>
      <c r="Q26" s="27">
        <v>77</v>
      </c>
      <c r="R26" s="39"/>
      <c r="S26" s="26">
        <v>19</v>
      </c>
      <c r="T26" s="32" t="s">
        <v>89</v>
      </c>
      <c r="U26" s="90">
        <v>17.7</v>
      </c>
      <c r="V26" s="90">
        <v>2.7</v>
      </c>
      <c r="W26" s="39"/>
      <c r="X26" s="141"/>
      <c r="Y26" s="141"/>
      <c r="Z26" s="141"/>
      <c r="AA26" s="39"/>
      <c r="AB26" s="141" t="s">
        <v>106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10.3</v>
      </c>
      <c r="C27" s="21" t="s">
        <v>2</v>
      </c>
      <c r="D27" s="21">
        <v>16.8</v>
      </c>
      <c r="E27" s="21" t="s">
        <v>2</v>
      </c>
      <c r="F27" s="39"/>
      <c r="G27" s="23" t="s">
        <v>171</v>
      </c>
      <c r="H27" s="21">
        <v>2.794</v>
      </c>
      <c r="I27" s="21">
        <v>14.7</v>
      </c>
      <c r="J27" s="39"/>
      <c r="K27" s="26">
        <v>20</v>
      </c>
      <c r="L27" s="24">
        <v>1009.8</v>
      </c>
      <c r="M27" s="24">
        <v>1013.3</v>
      </c>
      <c r="N27" s="39"/>
      <c r="O27" s="26">
        <v>20</v>
      </c>
      <c r="P27" s="27">
        <v>60</v>
      </c>
      <c r="Q27" s="75">
        <v>90</v>
      </c>
      <c r="R27" s="39"/>
      <c r="S27" s="26">
        <v>20</v>
      </c>
      <c r="T27" s="32" t="s">
        <v>122</v>
      </c>
      <c r="U27" s="90">
        <v>33.799999999999997</v>
      </c>
      <c r="V27" s="90">
        <v>9.6999999999999993</v>
      </c>
      <c r="W27" s="39"/>
      <c r="X27" s="141"/>
      <c r="Y27" s="141"/>
      <c r="Z27" s="141"/>
      <c r="AA27" s="39"/>
      <c r="AB27" s="141" t="s">
        <v>172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9.4</v>
      </c>
      <c r="C28" s="21" t="s">
        <v>2</v>
      </c>
      <c r="D28" s="130">
        <v>14.3</v>
      </c>
      <c r="E28" s="21" t="s">
        <v>2</v>
      </c>
      <c r="F28" s="39"/>
      <c r="G28" s="23" t="s">
        <v>170</v>
      </c>
      <c r="H28" s="121">
        <v>16.510000000000002</v>
      </c>
      <c r="I28" s="21">
        <v>37.299999999999997</v>
      </c>
      <c r="J28" s="39"/>
      <c r="K28" s="26">
        <v>21</v>
      </c>
      <c r="L28" s="24">
        <v>1013.3</v>
      </c>
      <c r="M28" s="24">
        <v>1018.2</v>
      </c>
      <c r="N28" s="39"/>
      <c r="O28" s="26">
        <v>21</v>
      </c>
      <c r="P28" s="27">
        <v>73</v>
      </c>
      <c r="Q28" s="27">
        <v>94</v>
      </c>
      <c r="R28" s="39"/>
      <c r="S28" s="26">
        <v>21</v>
      </c>
      <c r="T28" s="32" t="s">
        <v>122</v>
      </c>
      <c r="U28" s="90">
        <v>22.5</v>
      </c>
      <c r="V28" s="90">
        <v>7.4</v>
      </c>
      <c r="W28" s="39"/>
      <c r="X28" s="141"/>
      <c r="Y28" s="141"/>
      <c r="Z28" s="141"/>
      <c r="AA28" s="39"/>
      <c r="AB28" s="141" t="s">
        <v>169</v>
      </c>
      <c r="AC28" s="141"/>
      <c r="AD28" s="141"/>
      <c r="AE28" s="141"/>
      <c r="AF28" s="2"/>
    </row>
    <row r="29" spans="1:32" x14ac:dyDescent="0.2">
      <c r="A29" s="26">
        <v>22</v>
      </c>
      <c r="B29" s="21">
        <v>8.4</v>
      </c>
      <c r="C29" s="21" t="s">
        <v>2</v>
      </c>
      <c r="D29" s="21">
        <v>19.8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1014.7</v>
      </c>
      <c r="M29" s="24">
        <v>1018.2</v>
      </c>
      <c r="N29" s="39"/>
      <c r="O29" s="26">
        <v>22</v>
      </c>
      <c r="P29" s="27">
        <v>57</v>
      </c>
      <c r="Q29" s="27">
        <v>93</v>
      </c>
      <c r="R29" s="39"/>
      <c r="S29" s="26">
        <v>22</v>
      </c>
      <c r="T29" s="32" t="s">
        <v>89</v>
      </c>
      <c r="U29" s="90">
        <v>14.5</v>
      </c>
      <c r="V29" s="90">
        <v>1.4</v>
      </c>
      <c r="W29" s="39"/>
      <c r="X29" s="141"/>
      <c r="Y29" s="141"/>
      <c r="Z29" s="141"/>
      <c r="AA29" s="39"/>
      <c r="AB29" s="141" t="s">
        <v>126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11.8</v>
      </c>
      <c r="C30" s="21" t="s">
        <v>2</v>
      </c>
      <c r="D30" s="21">
        <v>22.8</v>
      </c>
      <c r="E30" s="21" t="s">
        <v>2</v>
      </c>
      <c r="F30" s="39"/>
      <c r="G30" s="23" t="s">
        <v>154</v>
      </c>
      <c r="H30" s="21">
        <v>3.048</v>
      </c>
      <c r="I30" s="21">
        <v>42.2</v>
      </c>
      <c r="J30" s="39"/>
      <c r="K30" s="26">
        <v>23</v>
      </c>
      <c r="L30" s="24">
        <v>1008.1</v>
      </c>
      <c r="M30" s="24">
        <v>1015.2</v>
      </c>
      <c r="N30" s="39"/>
      <c r="O30" s="26">
        <v>23</v>
      </c>
      <c r="P30" s="27">
        <v>49</v>
      </c>
      <c r="Q30" s="32">
        <v>89</v>
      </c>
      <c r="R30" s="39"/>
      <c r="S30" s="26">
        <v>23</v>
      </c>
      <c r="T30" s="32" t="s">
        <v>147</v>
      </c>
      <c r="U30" s="90">
        <v>29</v>
      </c>
      <c r="V30" s="90">
        <v>4.7</v>
      </c>
      <c r="W30" s="39"/>
      <c r="X30" s="141" t="s">
        <v>173</v>
      </c>
      <c r="Y30" s="141"/>
      <c r="Z30" s="141"/>
      <c r="AA30" s="39"/>
      <c r="AB30" s="141" t="s">
        <v>168</v>
      </c>
      <c r="AC30" s="141"/>
      <c r="AD30" s="141"/>
      <c r="AE30" s="141"/>
      <c r="AF30" s="2"/>
    </row>
    <row r="31" spans="1:32" x14ac:dyDescent="0.2">
      <c r="A31" s="26">
        <v>24</v>
      </c>
      <c r="B31" s="21">
        <v>9.6</v>
      </c>
      <c r="C31" s="21" t="s">
        <v>2</v>
      </c>
      <c r="D31" s="121">
        <v>24.7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1006.9</v>
      </c>
      <c r="M31" s="24">
        <v>1009.2</v>
      </c>
      <c r="N31" s="39"/>
      <c r="O31" s="26">
        <v>24</v>
      </c>
      <c r="P31" s="27">
        <v>15</v>
      </c>
      <c r="Q31" s="122">
        <v>95</v>
      </c>
      <c r="R31" s="39"/>
      <c r="S31" s="26">
        <v>24</v>
      </c>
      <c r="T31" s="32" t="s">
        <v>99</v>
      </c>
      <c r="U31" s="90">
        <v>41.8</v>
      </c>
      <c r="V31" s="90">
        <v>6.4</v>
      </c>
      <c r="W31" s="39"/>
      <c r="X31" s="141" t="s">
        <v>176</v>
      </c>
      <c r="Y31" s="141"/>
      <c r="Z31" s="141"/>
      <c r="AA31" s="39"/>
      <c r="AB31" s="141" t="s">
        <v>167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11.2</v>
      </c>
      <c r="C32" s="21" t="s">
        <v>2</v>
      </c>
      <c r="D32" s="21">
        <v>22.6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1007.9</v>
      </c>
      <c r="M32" s="24">
        <v>1013.4</v>
      </c>
      <c r="N32" s="39"/>
      <c r="O32" s="26">
        <v>25</v>
      </c>
      <c r="P32" s="27">
        <v>18</v>
      </c>
      <c r="Q32" s="27">
        <v>75</v>
      </c>
      <c r="R32" s="39"/>
      <c r="S32" s="26">
        <v>25</v>
      </c>
      <c r="T32" s="32" t="s">
        <v>99</v>
      </c>
      <c r="U32" s="90">
        <v>37</v>
      </c>
      <c r="V32" s="90">
        <v>6.1</v>
      </c>
      <c r="W32" s="39"/>
      <c r="X32" s="141"/>
      <c r="Y32" s="141"/>
      <c r="Z32" s="141"/>
      <c r="AA32" s="39"/>
      <c r="AB32" s="141" t="s">
        <v>167</v>
      </c>
      <c r="AC32" s="141"/>
      <c r="AD32" s="141"/>
      <c r="AE32" s="141"/>
      <c r="AF32" s="2"/>
    </row>
    <row r="33" spans="1:32" x14ac:dyDescent="0.2">
      <c r="A33" s="26">
        <v>26</v>
      </c>
      <c r="B33" s="21">
        <v>8.6</v>
      </c>
      <c r="C33" s="21" t="s">
        <v>2</v>
      </c>
      <c r="D33" s="21">
        <v>22.2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1013.3</v>
      </c>
      <c r="M33" s="24">
        <v>1016.4</v>
      </c>
      <c r="N33" s="39"/>
      <c r="O33" s="26">
        <v>26</v>
      </c>
      <c r="P33" s="27">
        <v>28</v>
      </c>
      <c r="Q33" s="27">
        <v>81</v>
      </c>
      <c r="R33" s="39"/>
      <c r="S33" s="26">
        <v>26</v>
      </c>
      <c r="T33" s="32" t="s">
        <v>89</v>
      </c>
      <c r="U33" s="90">
        <v>22.5</v>
      </c>
      <c r="V33" s="90">
        <v>4</v>
      </c>
      <c r="W33" s="39"/>
      <c r="X33" s="141"/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9.1999999999999993</v>
      </c>
      <c r="C34" s="21" t="s">
        <v>2</v>
      </c>
      <c r="D34" s="21">
        <v>23.1</v>
      </c>
      <c r="E34" s="21" t="s">
        <v>2</v>
      </c>
      <c r="F34" s="39"/>
      <c r="G34" s="23"/>
      <c r="H34" s="21">
        <v>0</v>
      </c>
      <c r="I34" s="121"/>
      <c r="J34" s="39"/>
      <c r="K34" s="26">
        <v>27</v>
      </c>
      <c r="L34" s="24">
        <v>1016.2</v>
      </c>
      <c r="M34" s="24">
        <v>1019.9</v>
      </c>
      <c r="N34" s="39"/>
      <c r="O34" s="26">
        <v>27</v>
      </c>
      <c r="P34" s="27">
        <v>35</v>
      </c>
      <c r="Q34" s="27">
        <v>81</v>
      </c>
      <c r="R34" s="39"/>
      <c r="S34" s="26">
        <v>27</v>
      </c>
      <c r="T34" s="32" t="s">
        <v>122</v>
      </c>
      <c r="U34" s="90">
        <v>20.9</v>
      </c>
      <c r="V34" s="90">
        <v>3.4</v>
      </c>
      <c r="W34" s="39"/>
      <c r="X34" s="141"/>
      <c r="Y34" s="141"/>
      <c r="Z34" s="141"/>
      <c r="AA34" s="39"/>
      <c r="AB34" s="141" t="s">
        <v>108</v>
      </c>
      <c r="AC34" s="141"/>
      <c r="AD34" s="141"/>
      <c r="AE34" s="141"/>
      <c r="AF34" s="2"/>
    </row>
    <row r="35" spans="1:32" x14ac:dyDescent="0.2">
      <c r="A35" s="26">
        <v>28</v>
      </c>
      <c r="B35" s="21">
        <v>11</v>
      </c>
      <c r="C35" s="21" t="s">
        <v>2</v>
      </c>
      <c r="D35" s="21">
        <v>24.3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1016.2</v>
      </c>
      <c r="M35" s="24">
        <v>1021.2</v>
      </c>
      <c r="N35" s="39"/>
      <c r="O35" s="26">
        <v>28</v>
      </c>
      <c r="P35" s="27">
        <v>43</v>
      </c>
      <c r="Q35" s="27">
        <v>80</v>
      </c>
      <c r="R35" s="39"/>
      <c r="S35" s="26">
        <v>28</v>
      </c>
      <c r="T35" s="32" t="s">
        <v>88</v>
      </c>
      <c r="U35" s="90">
        <v>20.9</v>
      </c>
      <c r="V35" s="90">
        <v>4.2</v>
      </c>
      <c r="W35" s="39"/>
      <c r="X35" s="141"/>
      <c r="Y35" s="141"/>
      <c r="Z35" s="141"/>
      <c r="AA35" s="39"/>
      <c r="AB35" s="141" t="s">
        <v>108</v>
      </c>
      <c r="AC35" s="141"/>
      <c r="AD35" s="141"/>
      <c r="AE35" s="141"/>
      <c r="AF35" s="2"/>
    </row>
    <row r="36" spans="1:32" x14ac:dyDescent="0.2">
      <c r="A36" s="26">
        <v>29</v>
      </c>
      <c r="B36" s="21">
        <v>12.7</v>
      </c>
      <c r="C36" s="21" t="s">
        <v>2</v>
      </c>
      <c r="D36" s="21">
        <v>23.2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1013.6</v>
      </c>
      <c r="M36" s="24">
        <v>1017.7</v>
      </c>
      <c r="N36" s="39"/>
      <c r="O36" s="26">
        <v>29</v>
      </c>
      <c r="P36" s="27">
        <v>51</v>
      </c>
      <c r="Q36" s="27">
        <v>89</v>
      </c>
      <c r="R36" s="39"/>
      <c r="S36" s="26">
        <v>29</v>
      </c>
      <c r="T36" s="32" t="s">
        <v>64</v>
      </c>
      <c r="U36" s="90">
        <v>19.3</v>
      </c>
      <c r="V36" s="90">
        <v>3.1</v>
      </c>
      <c r="W36" s="39"/>
      <c r="X36" s="141"/>
      <c r="Y36" s="141"/>
      <c r="Z36" s="141"/>
      <c r="AA36" s="39"/>
      <c r="AB36" s="141" t="s">
        <v>175</v>
      </c>
      <c r="AC36" s="141"/>
      <c r="AD36" s="141"/>
      <c r="AE36" s="141"/>
      <c r="AF36" s="2"/>
    </row>
    <row r="37" spans="1:32" x14ac:dyDescent="0.2">
      <c r="A37" s="26">
        <v>30</v>
      </c>
      <c r="B37" s="129">
        <v>15.1</v>
      </c>
      <c r="C37" s="21" t="s">
        <v>2</v>
      </c>
      <c r="D37" s="21">
        <v>17.899999999999999</v>
      </c>
      <c r="E37" s="21" t="s">
        <v>2</v>
      </c>
      <c r="F37" s="39"/>
      <c r="G37" s="23" t="s">
        <v>174</v>
      </c>
      <c r="H37" s="21">
        <v>6.1</v>
      </c>
      <c r="I37" s="21">
        <v>14</v>
      </c>
      <c r="J37" s="39"/>
      <c r="K37" s="26">
        <v>30</v>
      </c>
      <c r="L37" s="24">
        <v>1015</v>
      </c>
      <c r="M37" s="24">
        <v>1017.2</v>
      </c>
      <c r="N37" s="39"/>
      <c r="O37" s="26">
        <v>30</v>
      </c>
      <c r="P37" s="27">
        <v>76</v>
      </c>
      <c r="Q37" s="27">
        <v>94</v>
      </c>
      <c r="R37" s="39"/>
      <c r="S37" s="26">
        <v>30</v>
      </c>
      <c r="T37" s="32" t="s">
        <v>121</v>
      </c>
      <c r="U37" s="90">
        <v>24.1</v>
      </c>
      <c r="V37" s="90">
        <v>6.6</v>
      </c>
      <c r="W37" s="39"/>
      <c r="X37" s="141"/>
      <c r="Y37" s="141"/>
      <c r="Z37" s="141"/>
      <c r="AA37" s="39"/>
      <c r="AB37" s="141" t="s">
        <v>117</v>
      </c>
      <c r="AC37" s="141"/>
      <c r="AD37" s="141"/>
      <c r="AE37" s="141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1"/>
      <c r="Y38" s="141"/>
      <c r="Z38" s="141"/>
      <c r="AA38" s="39"/>
      <c r="AB38" s="141"/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8.57</v>
      </c>
      <c r="C40" s="41" t="s">
        <v>2</v>
      </c>
      <c r="D40" s="41">
        <f>AVERAGE(D8:D37)</f>
        <v>19.866666666666667</v>
      </c>
      <c r="E40" s="42" t="s">
        <v>2</v>
      </c>
      <c r="F40" s="2"/>
      <c r="G40" s="43" t="s">
        <v>5</v>
      </c>
      <c r="H40" s="44">
        <f>SUM(H8:H37)</f>
        <v>33.024000000000001</v>
      </c>
      <c r="I40" s="107" t="s">
        <v>61</v>
      </c>
      <c r="J40" s="2"/>
      <c r="K40" s="40" t="s">
        <v>3</v>
      </c>
      <c r="L40" s="97">
        <f>AVERAGE(L8:L37)</f>
        <v>1011.9366666666666</v>
      </c>
      <c r="M40" s="98">
        <f>AVERAGE(M8:M37)</f>
        <v>1016.6100000000002</v>
      </c>
      <c r="N40" s="2"/>
      <c r="O40" s="40" t="s">
        <v>3</v>
      </c>
      <c r="P40" s="110">
        <f>AVERAGE(P8:P37)</f>
        <v>38.633333333333333</v>
      </c>
      <c r="Q40" s="111">
        <f>AVERAGE(Q8:Q37)</f>
        <v>80.13333333333334</v>
      </c>
      <c r="R40" s="2"/>
      <c r="S40" s="80" t="s">
        <v>11</v>
      </c>
      <c r="T40" s="80" t="s">
        <v>121</v>
      </c>
      <c r="U40" s="91">
        <f>MAXA(U8:U37)</f>
        <v>61.2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AVERAGE(B49:B78)</f>
        <v>14.336666666666666</v>
      </c>
      <c r="C41" s="150"/>
      <c r="D41" s="150"/>
      <c r="E41" s="47" t="s">
        <v>2</v>
      </c>
      <c r="F41" s="2"/>
      <c r="G41" s="101" t="s">
        <v>58</v>
      </c>
      <c r="H41" s="104">
        <v>2</v>
      </c>
      <c r="I41" s="108" t="s">
        <v>41</v>
      </c>
      <c r="J41" s="2"/>
      <c r="K41" s="46" t="s">
        <v>32</v>
      </c>
      <c r="L41" s="151" t="e">
        <f>AVERAGE(L8:M8,L9:M9,L10:M10,L11:M11,L12:M12,L13:M13,L14:M14,L15:M15,L16:M16,L17:M17,L18:M18,L19:M19,L20:M20,L21:M21,L22:M22,L23:M23,L24:M24,L25:M25,L26:M26,L27:M27,#REF!,L28:M28,L29:M29,L30:M30,L32:M32,L33:M33,L34:M34,L35:M35,L36:M36,L37:M37)</f>
        <v>#REF!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AVERAGE(P8:Q8,P9:Q9,P10:Q10,P11:Q11,P12:Q12,P13:Q13,P14:Q14,P15:Q15,P16:Q16,P17:Q17,P18:Q18,P19:Q19,P20:Q20,P21:Q21,P22:Q22,P23:Q23,P24:Q24,P25:Q25,P26:Q26,P27:Q27,P28:Q28,P29:Q29,P30:Q30,P31:Q31,P32:Q32,P33:Q33,P34:Q34,P35:Q35,P36:Q36,P37:Q37)</f>
        <v>59.383333333333333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2.8</v>
      </c>
      <c r="C42" s="52" t="s">
        <v>2</v>
      </c>
      <c r="D42" s="52">
        <f>MAXA(D8:D37)</f>
        <v>24.7</v>
      </c>
      <c r="E42" s="53" t="s">
        <v>2</v>
      </c>
      <c r="F42" s="2"/>
      <c r="G42" s="43" t="s">
        <v>6</v>
      </c>
      <c r="H42" s="44">
        <f>MAXA(H8:H37)</f>
        <v>16.510000000000002</v>
      </c>
      <c r="I42" s="91">
        <f>MAXA(I8:I37)</f>
        <v>119.9</v>
      </c>
      <c r="J42" s="2"/>
      <c r="K42" s="51" t="s">
        <v>4</v>
      </c>
      <c r="L42" s="99">
        <f>MINA(L8:L37)</f>
        <v>1001.9</v>
      </c>
      <c r="M42" s="99">
        <f>MAXA(M8:M37)</f>
        <v>1025.8</v>
      </c>
      <c r="N42" s="2"/>
      <c r="O42" s="51" t="s">
        <v>4</v>
      </c>
      <c r="P42" s="89">
        <f>MINA(P8:P37)</f>
        <v>13</v>
      </c>
      <c r="Q42" s="89">
        <f>MAXA(Q8:Q37)</f>
        <v>95</v>
      </c>
      <c r="R42" s="54"/>
      <c r="S42" s="168" t="s">
        <v>50</v>
      </c>
      <c r="T42" s="169"/>
      <c r="U42" s="96">
        <f>AVERAGE(U8:U37)</f>
        <v>28.529999999999994</v>
      </c>
      <c r="V42" s="96">
        <f>AVERAGE(V8:V37)</f>
        <v>4.660000000000001</v>
      </c>
      <c r="W42" s="2"/>
      <c r="X42" s="100">
        <f>SUM(H8:H17)</f>
        <v>4.5719999999999992</v>
      </c>
      <c r="Y42" s="100">
        <f>SUM(H18:H27)</f>
        <v>2.794</v>
      </c>
      <c r="Z42" s="100">
        <f>SUM(H28:H37)</f>
        <v>25.658000000000001</v>
      </c>
      <c r="AA42" s="2"/>
      <c r="AB42" s="74" t="s">
        <v>43</v>
      </c>
      <c r="AC42" s="100">
        <f>AVERAGE(B8:B17)</f>
        <v>7.07</v>
      </c>
      <c r="AD42" s="100">
        <f>AVERAGE(D8:D17)</f>
        <v>18.11</v>
      </c>
      <c r="AE42" s="100">
        <f>AVERAGE(B49:B58)</f>
        <v>12.620000000000001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Marzo!H45</f>
        <v>37.322000000000003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7.9399999999999995</v>
      </c>
      <c r="AD43" s="100">
        <f>AVERAGE(D18:D27)</f>
        <v>20</v>
      </c>
      <c r="AE43" s="100">
        <f>AVERAGE(B59:B68)</f>
        <v>14.290000000000001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33.024000000000001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10.7</v>
      </c>
      <c r="AD44" s="100">
        <f>AVERAGE(D28:D37)</f>
        <v>21.490000000000002</v>
      </c>
      <c r="AE44" s="100">
        <f>AVERAGE(B69:B79)</f>
        <v>16.100000000000001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70.346000000000004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16.7</v>
      </c>
      <c r="C49" s="64" t="s">
        <v>2</v>
      </c>
      <c r="L49" s="62"/>
    </row>
    <row r="50" spans="1:20" x14ac:dyDescent="0.2">
      <c r="A50" s="26">
        <v>2</v>
      </c>
      <c r="B50" s="114">
        <v>15.9</v>
      </c>
      <c r="C50" s="66" t="s">
        <v>2</v>
      </c>
    </row>
    <row r="51" spans="1:20" x14ac:dyDescent="0.2">
      <c r="A51" s="26">
        <v>3</v>
      </c>
      <c r="B51" s="114">
        <v>13.9</v>
      </c>
      <c r="C51" s="66" t="s">
        <v>2</v>
      </c>
      <c r="H51" s="65"/>
      <c r="L51" s="1"/>
      <c r="P51" s="1"/>
      <c r="T51" s="86"/>
    </row>
    <row r="52" spans="1:20" x14ac:dyDescent="0.2">
      <c r="A52" s="26">
        <v>4</v>
      </c>
      <c r="B52" s="114">
        <v>10.6</v>
      </c>
      <c r="C52" s="66" t="s">
        <v>2</v>
      </c>
      <c r="H52" s="65"/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9.8000000000000007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9.4</v>
      </c>
      <c r="C54" s="66" t="s">
        <v>2</v>
      </c>
    </row>
    <row r="55" spans="1:20" x14ac:dyDescent="0.2">
      <c r="A55" s="26">
        <v>7</v>
      </c>
      <c r="B55" s="114">
        <v>9.4</v>
      </c>
      <c r="C55" s="66" t="s">
        <v>2</v>
      </c>
    </row>
    <row r="56" spans="1:20" x14ac:dyDescent="0.2">
      <c r="A56" s="26">
        <v>8</v>
      </c>
      <c r="B56" s="114">
        <v>13.1</v>
      </c>
      <c r="C56" s="66" t="s">
        <v>2</v>
      </c>
    </row>
    <row r="57" spans="1:20" x14ac:dyDescent="0.2">
      <c r="A57" s="26">
        <v>9</v>
      </c>
      <c r="B57" s="114">
        <v>13.5</v>
      </c>
      <c r="C57" s="66" t="s">
        <v>2</v>
      </c>
    </row>
    <row r="58" spans="1:20" x14ac:dyDescent="0.2">
      <c r="A58" s="26">
        <v>10</v>
      </c>
      <c r="B58" s="114">
        <v>13.9</v>
      </c>
      <c r="C58" s="66" t="s">
        <v>2</v>
      </c>
    </row>
    <row r="59" spans="1:20" x14ac:dyDescent="0.2">
      <c r="A59" s="26">
        <v>11</v>
      </c>
      <c r="B59" s="114">
        <v>14.2</v>
      </c>
      <c r="C59" s="66" t="s">
        <v>2</v>
      </c>
    </row>
    <row r="60" spans="1:20" x14ac:dyDescent="0.2">
      <c r="A60" s="26">
        <v>12</v>
      </c>
      <c r="B60" s="114">
        <v>12.7</v>
      </c>
      <c r="C60" s="66" t="s">
        <v>2</v>
      </c>
    </row>
    <row r="61" spans="1:20" x14ac:dyDescent="0.2">
      <c r="A61" s="26">
        <v>13</v>
      </c>
      <c r="B61" s="114">
        <v>12.3</v>
      </c>
      <c r="C61" s="66" t="s">
        <v>2</v>
      </c>
    </row>
    <row r="62" spans="1:20" x14ac:dyDescent="0.2">
      <c r="A62" s="26">
        <v>14</v>
      </c>
      <c r="B62" s="114">
        <v>13.7</v>
      </c>
      <c r="C62" s="66" t="s">
        <v>2</v>
      </c>
    </row>
    <row r="63" spans="1:20" x14ac:dyDescent="0.2">
      <c r="A63" s="26">
        <v>15</v>
      </c>
      <c r="B63" s="114">
        <v>12.6</v>
      </c>
      <c r="C63" s="66" t="s">
        <v>2</v>
      </c>
    </row>
    <row r="64" spans="1:20" x14ac:dyDescent="0.2">
      <c r="A64" s="26">
        <v>16</v>
      </c>
      <c r="B64" s="114">
        <v>14.3</v>
      </c>
      <c r="C64" s="66" t="s">
        <v>2</v>
      </c>
    </row>
    <row r="65" spans="1:3" x14ac:dyDescent="0.2">
      <c r="A65" s="26">
        <v>17</v>
      </c>
      <c r="B65" s="114">
        <v>15.7</v>
      </c>
      <c r="C65" s="66" t="s">
        <v>2</v>
      </c>
    </row>
    <row r="66" spans="1:3" x14ac:dyDescent="0.2">
      <c r="A66" s="26">
        <v>18</v>
      </c>
      <c r="B66" s="114">
        <v>16.600000000000001</v>
      </c>
      <c r="C66" s="66" t="s">
        <v>2</v>
      </c>
    </row>
    <row r="67" spans="1:3" x14ac:dyDescent="0.2">
      <c r="A67" s="26">
        <v>19</v>
      </c>
      <c r="B67" s="114">
        <v>17.399999999999999</v>
      </c>
      <c r="C67" s="66" t="s">
        <v>2</v>
      </c>
    </row>
    <row r="68" spans="1:3" x14ac:dyDescent="0.2">
      <c r="A68" s="26">
        <v>20</v>
      </c>
      <c r="B68" s="114">
        <v>13.4</v>
      </c>
      <c r="C68" s="66" t="s">
        <v>2</v>
      </c>
    </row>
    <row r="69" spans="1:3" x14ac:dyDescent="0.2">
      <c r="A69" s="26">
        <v>21</v>
      </c>
      <c r="B69" s="114">
        <v>11.7</v>
      </c>
      <c r="C69" s="66" t="s">
        <v>2</v>
      </c>
    </row>
    <row r="70" spans="1:3" x14ac:dyDescent="0.2">
      <c r="A70" s="26">
        <v>22</v>
      </c>
      <c r="B70" s="114">
        <v>14.6</v>
      </c>
      <c r="C70" s="66" t="s">
        <v>2</v>
      </c>
    </row>
    <row r="71" spans="1:3" x14ac:dyDescent="0.2">
      <c r="A71" s="26">
        <v>23</v>
      </c>
      <c r="B71" s="114">
        <v>16.8</v>
      </c>
      <c r="C71" s="66" t="s">
        <v>2</v>
      </c>
    </row>
    <row r="72" spans="1:3" x14ac:dyDescent="0.2">
      <c r="A72" s="26">
        <v>24</v>
      </c>
      <c r="B72" s="114">
        <v>16.7</v>
      </c>
      <c r="C72" s="66" t="s">
        <v>2</v>
      </c>
    </row>
    <row r="73" spans="1:3" x14ac:dyDescent="0.2">
      <c r="A73" s="26">
        <v>25</v>
      </c>
      <c r="B73" s="114">
        <v>17.100000000000001</v>
      </c>
      <c r="C73" s="66" t="s">
        <v>2</v>
      </c>
    </row>
    <row r="74" spans="1:3" x14ac:dyDescent="0.2">
      <c r="A74" s="26">
        <v>26</v>
      </c>
      <c r="B74" s="114">
        <v>15.7</v>
      </c>
      <c r="C74" s="66" t="s">
        <v>2</v>
      </c>
    </row>
    <row r="75" spans="1:3" x14ac:dyDescent="0.2">
      <c r="A75" s="26">
        <v>27</v>
      </c>
      <c r="B75" s="114">
        <v>16.7</v>
      </c>
      <c r="C75" s="66" t="s">
        <v>2</v>
      </c>
    </row>
    <row r="76" spans="1:3" x14ac:dyDescent="0.2">
      <c r="A76" s="26">
        <v>28</v>
      </c>
      <c r="B76" s="114">
        <v>17.399999999999999</v>
      </c>
      <c r="C76" s="66" t="s">
        <v>2</v>
      </c>
    </row>
    <row r="77" spans="1:3" x14ac:dyDescent="0.2">
      <c r="A77" s="26">
        <v>29</v>
      </c>
      <c r="B77" s="114">
        <v>17.8</v>
      </c>
      <c r="C77" s="66" t="s">
        <v>2</v>
      </c>
    </row>
    <row r="78" spans="1:3" x14ac:dyDescent="0.2">
      <c r="A78" s="26">
        <v>30</v>
      </c>
      <c r="B78" s="114">
        <v>16.5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79"/>
  <sheetViews>
    <sheetView topLeftCell="A13" workbookViewId="0">
      <selection activeCell="B35" sqref="B35"/>
    </sheetView>
  </sheetViews>
  <sheetFormatPr defaultColWidth="9.140625" defaultRowHeight="11.25" x14ac:dyDescent="0.2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74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75</v>
      </c>
      <c r="Y4" s="143"/>
      <c r="Z4" s="143"/>
      <c r="AA4" s="9"/>
      <c r="AB4" s="142">
        <v>45047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56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11.4</v>
      </c>
      <c r="C8" s="21" t="s">
        <v>2</v>
      </c>
      <c r="D8" s="21">
        <v>15.4</v>
      </c>
      <c r="E8" s="21" t="s">
        <v>2</v>
      </c>
      <c r="F8" s="39"/>
      <c r="G8" s="23" t="s">
        <v>177</v>
      </c>
      <c r="H8" s="21">
        <v>30.48</v>
      </c>
      <c r="I8" s="21">
        <v>12.7</v>
      </c>
      <c r="J8" s="39"/>
      <c r="K8" s="20">
        <v>1</v>
      </c>
      <c r="L8" s="24">
        <v>1015.3</v>
      </c>
      <c r="M8" s="24">
        <v>1018.3</v>
      </c>
      <c r="N8" s="39"/>
      <c r="O8" s="20">
        <v>1</v>
      </c>
      <c r="P8" s="27">
        <v>83</v>
      </c>
      <c r="Q8" s="27">
        <v>94</v>
      </c>
      <c r="R8" s="39"/>
      <c r="S8" s="20">
        <v>1</v>
      </c>
      <c r="T8" s="32" t="s">
        <v>121</v>
      </c>
      <c r="U8" s="90">
        <v>32.200000000000003</v>
      </c>
      <c r="V8" s="90">
        <v>7.6</v>
      </c>
      <c r="W8" s="39"/>
      <c r="X8" s="141"/>
      <c r="Y8" s="141"/>
      <c r="Z8" s="141"/>
      <c r="AA8" s="39"/>
      <c r="AB8" s="141" t="s">
        <v>117</v>
      </c>
      <c r="AC8" s="141"/>
      <c r="AD8" s="141"/>
      <c r="AE8" s="141"/>
      <c r="AF8" s="2"/>
    </row>
    <row r="9" spans="1:119" x14ac:dyDescent="0.2">
      <c r="A9" s="26">
        <v>2</v>
      </c>
      <c r="B9" s="21">
        <v>10.7</v>
      </c>
      <c r="C9" s="21" t="s">
        <v>2</v>
      </c>
      <c r="D9" s="21">
        <v>22.5</v>
      </c>
      <c r="E9" s="21" t="s">
        <v>2</v>
      </c>
      <c r="F9" s="39"/>
      <c r="G9" s="23" t="s">
        <v>115</v>
      </c>
      <c r="H9" s="21">
        <v>1.524</v>
      </c>
      <c r="I9" s="21">
        <v>0.5</v>
      </c>
      <c r="J9" s="39"/>
      <c r="K9" s="26">
        <v>2</v>
      </c>
      <c r="L9" s="24">
        <v>1016.2</v>
      </c>
      <c r="M9" s="24">
        <v>1021.2</v>
      </c>
      <c r="N9" s="39"/>
      <c r="O9" s="26">
        <v>2</v>
      </c>
      <c r="P9" s="27">
        <v>48</v>
      </c>
      <c r="Q9" s="27">
        <v>96</v>
      </c>
      <c r="R9" s="39"/>
      <c r="S9" s="26">
        <v>2</v>
      </c>
      <c r="T9" s="32" t="s">
        <v>88</v>
      </c>
      <c r="U9" s="31">
        <v>20.9</v>
      </c>
      <c r="V9" s="31">
        <v>4.2</v>
      </c>
      <c r="W9" s="39"/>
      <c r="X9" s="141"/>
      <c r="Y9" s="141"/>
      <c r="Z9" s="141"/>
      <c r="AA9" s="39"/>
      <c r="AB9" s="141" t="s">
        <v>178</v>
      </c>
      <c r="AC9" s="141"/>
      <c r="AD9" s="141"/>
      <c r="AE9" s="141"/>
      <c r="AF9" s="2"/>
    </row>
    <row r="10" spans="1:119" x14ac:dyDescent="0.2">
      <c r="A10" s="26">
        <v>3</v>
      </c>
      <c r="B10" s="21">
        <v>13.4</v>
      </c>
      <c r="C10" s="21" t="s">
        <v>2</v>
      </c>
      <c r="D10" s="21">
        <v>23.1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1019.7</v>
      </c>
      <c r="M10" s="24">
        <v>1022.8</v>
      </c>
      <c r="N10" s="39"/>
      <c r="O10" s="26">
        <v>3</v>
      </c>
      <c r="P10" s="27">
        <v>46</v>
      </c>
      <c r="Q10" s="27">
        <v>84</v>
      </c>
      <c r="R10" s="39"/>
      <c r="S10" s="26">
        <v>3</v>
      </c>
      <c r="T10" s="32" t="s">
        <v>121</v>
      </c>
      <c r="U10" s="90">
        <v>19.3</v>
      </c>
      <c r="V10" s="90">
        <v>4.2</v>
      </c>
      <c r="W10" s="39"/>
      <c r="X10" s="141"/>
      <c r="Y10" s="141"/>
      <c r="Z10" s="141"/>
      <c r="AA10" s="39"/>
      <c r="AB10" s="141" t="s">
        <v>180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14.9</v>
      </c>
      <c r="C11" s="21" t="s">
        <v>2</v>
      </c>
      <c r="D11" s="21">
        <v>23.9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1019.5</v>
      </c>
      <c r="M11" s="125">
        <v>1023.5</v>
      </c>
      <c r="N11" s="39"/>
      <c r="O11" s="26">
        <v>4</v>
      </c>
      <c r="P11" s="27">
        <v>48</v>
      </c>
      <c r="Q11" s="27">
        <v>84</v>
      </c>
      <c r="R11" s="39"/>
      <c r="S11" s="26">
        <v>4</v>
      </c>
      <c r="T11" s="32" t="s">
        <v>121</v>
      </c>
      <c r="U11" s="90">
        <v>20.9</v>
      </c>
      <c r="V11" s="90">
        <v>3.7</v>
      </c>
      <c r="W11" s="39"/>
      <c r="X11" s="141"/>
      <c r="Y11" s="141"/>
      <c r="Z11" s="141"/>
      <c r="AA11" s="39"/>
      <c r="AB11" s="141" t="s">
        <v>106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14.3</v>
      </c>
      <c r="C12" s="21" t="s">
        <v>2</v>
      </c>
      <c r="D12" s="21">
        <v>25.7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1016.8</v>
      </c>
      <c r="M12" s="24">
        <v>1021.8</v>
      </c>
      <c r="N12" s="39"/>
      <c r="O12" s="26">
        <v>5</v>
      </c>
      <c r="P12" s="27">
        <v>47</v>
      </c>
      <c r="Q12" s="27">
        <v>83</v>
      </c>
      <c r="R12" s="39"/>
      <c r="S12" s="26">
        <v>5</v>
      </c>
      <c r="T12" s="32" t="s">
        <v>89</v>
      </c>
      <c r="U12" s="90">
        <v>17.7</v>
      </c>
      <c r="V12" s="90">
        <v>2.6</v>
      </c>
      <c r="W12" s="39"/>
      <c r="X12" s="141"/>
      <c r="Y12" s="141"/>
      <c r="Z12" s="141"/>
      <c r="AA12" s="39"/>
      <c r="AB12" s="141" t="s">
        <v>179</v>
      </c>
      <c r="AC12" s="141"/>
      <c r="AD12" s="141"/>
      <c r="AE12" s="141"/>
      <c r="AF12" s="2"/>
    </row>
    <row r="13" spans="1:119" x14ac:dyDescent="0.2">
      <c r="A13" s="26">
        <v>6</v>
      </c>
      <c r="B13" s="21">
        <v>14.5</v>
      </c>
      <c r="C13" s="21" t="s">
        <v>2</v>
      </c>
      <c r="D13" s="21">
        <v>27.1</v>
      </c>
      <c r="E13" s="21" t="s">
        <v>2</v>
      </c>
      <c r="F13" s="39"/>
      <c r="G13" s="23" t="s">
        <v>182</v>
      </c>
      <c r="H13" s="21">
        <v>0</v>
      </c>
      <c r="I13" s="21"/>
      <c r="J13" s="39"/>
      <c r="K13" s="26">
        <v>6</v>
      </c>
      <c r="L13" s="24">
        <v>1014.3</v>
      </c>
      <c r="M13" s="24">
        <v>1017.8</v>
      </c>
      <c r="N13" s="39"/>
      <c r="O13" s="26">
        <v>6</v>
      </c>
      <c r="P13" s="27">
        <v>45</v>
      </c>
      <c r="Q13" s="32">
        <v>84</v>
      </c>
      <c r="R13" s="39"/>
      <c r="S13" s="26">
        <v>6</v>
      </c>
      <c r="T13" s="32" t="s">
        <v>89</v>
      </c>
      <c r="U13" s="90">
        <v>24.1</v>
      </c>
      <c r="V13" s="90">
        <v>2.9</v>
      </c>
      <c r="W13" s="39"/>
      <c r="X13" s="141"/>
      <c r="Y13" s="141"/>
      <c r="Z13" s="141"/>
      <c r="AA13" s="39"/>
      <c r="AB13" s="141" t="s">
        <v>179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16.600000000000001</v>
      </c>
      <c r="C14" s="21" t="s">
        <v>2</v>
      </c>
      <c r="D14" s="21">
        <v>23.7</v>
      </c>
      <c r="E14" s="21" t="s">
        <v>2</v>
      </c>
      <c r="F14" s="39"/>
      <c r="G14" s="23" t="s">
        <v>181</v>
      </c>
      <c r="H14" s="21">
        <v>0.50800000000000001</v>
      </c>
      <c r="I14" s="21"/>
      <c r="J14" s="39"/>
      <c r="K14" s="26">
        <v>7</v>
      </c>
      <c r="L14" s="24">
        <v>1016.2</v>
      </c>
      <c r="M14" s="24">
        <v>1019</v>
      </c>
      <c r="N14" s="39"/>
      <c r="O14" s="26">
        <v>7</v>
      </c>
      <c r="P14" s="75">
        <v>58</v>
      </c>
      <c r="Q14" s="27">
        <v>88</v>
      </c>
      <c r="R14" s="39"/>
      <c r="S14" s="26">
        <v>7</v>
      </c>
      <c r="T14" s="32" t="s">
        <v>121</v>
      </c>
      <c r="U14" s="90">
        <v>25.7</v>
      </c>
      <c r="V14" s="90">
        <v>5</v>
      </c>
      <c r="W14" s="39"/>
      <c r="X14" s="141" t="s">
        <v>183</v>
      </c>
      <c r="Y14" s="141"/>
      <c r="Z14" s="141"/>
      <c r="AA14" s="39"/>
      <c r="AB14" s="141" t="s">
        <v>184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16.100000000000001</v>
      </c>
      <c r="C15" s="21" t="s">
        <v>2</v>
      </c>
      <c r="D15" s="21">
        <v>25.3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1017.8</v>
      </c>
      <c r="M15" s="24">
        <v>1020.3</v>
      </c>
      <c r="N15" s="39"/>
      <c r="O15" s="26">
        <v>8</v>
      </c>
      <c r="P15" s="75">
        <v>53</v>
      </c>
      <c r="Q15" s="27">
        <v>91</v>
      </c>
      <c r="R15" s="39"/>
      <c r="S15" s="26">
        <v>8</v>
      </c>
      <c r="T15" s="32" t="s">
        <v>99</v>
      </c>
      <c r="U15" s="90">
        <v>17.7</v>
      </c>
      <c r="V15" s="90">
        <v>3.9</v>
      </c>
      <c r="W15" s="39"/>
      <c r="X15" s="141"/>
      <c r="Y15" s="141"/>
      <c r="Z15" s="141"/>
      <c r="AA15" s="39"/>
      <c r="AB15" s="141" t="s">
        <v>126</v>
      </c>
      <c r="AC15" s="141"/>
      <c r="AD15" s="141"/>
      <c r="AE15" s="141"/>
      <c r="AF15" s="2"/>
    </row>
    <row r="16" spans="1:119" x14ac:dyDescent="0.2">
      <c r="A16" s="26">
        <v>9</v>
      </c>
      <c r="B16" s="21">
        <v>15.7</v>
      </c>
      <c r="C16" s="21" t="s">
        <v>2</v>
      </c>
      <c r="D16" s="21">
        <v>20.8</v>
      </c>
      <c r="E16" s="21" t="s">
        <v>2</v>
      </c>
      <c r="F16" s="39"/>
      <c r="G16" s="23" t="s">
        <v>123</v>
      </c>
      <c r="H16" s="21">
        <v>6.8579999999999997</v>
      </c>
      <c r="I16" s="21">
        <v>10.4</v>
      </c>
      <c r="J16" s="39"/>
      <c r="K16" s="26">
        <v>9</v>
      </c>
      <c r="L16" s="24">
        <v>1012.3</v>
      </c>
      <c r="M16" s="24">
        <v>1020.3</v>
      </c>
      <c r="N16" s="39"/>
      <c r="O16" s="26">
        <v>9</v>
      </c>
      <c r="P16" s="27">
        <v>69</v>
      </c>
      <c r="Q16" s="27">
        <v>92</v>
      </c>
      <c r="R16" s="39"/>
      <c r="S16" s="26">
        <v>9</v>
      </c>
      <c r="T16" s="32" t="s">
        <v>122</v>
      </c>
      <c r="U16" s="90">
        <v>24.1</v>
      </c>
      <c r="V16" s="90">
        <v>8.5</v>
      </c>
      <c r="W16" s="39"/>
      <c r="X16" s="141"/>
      <c r="Y16" s="141"/>
      <c r="Z16" s="141"/>
      <c r="AA16" s="39"/>
      <c r="AB16" s="141" t="s">
        <v>185</v>
      </c>
      <c r="AC16" s="141"/>
      <c r="AD16" s="141"/>
      <c r="AE16" s="141"/>
      <c r="AF16" s="2"/>
    </row>
    <row r="17" spans="1:32" x14ac:dyDescent="0.2">
      <c r="A17" s="26">
        <v>10</v>
      </c>
      <c r="B17" s="21">
        <v>13.3</v>
      </c>
      <c r="C17" s="21" t="s">
        <v>2</v>
      </c>
      <c r="D17" s="21">
        <v>20.3</v>
      </c>
      <c r="E17" s="21" t="s">
        <v>2</v>
      </c>
      <c r="F17" s="39"/>
      <c r="G17" s="23" t="s">
        <v>188</v>
      </c>
      <c r="H17" s="31">
        <v>2.794</v>
      </c>
      <c r="I17" s="21">
        <v>6.4</v>
      </c>
      <c r="J17" s="39"/>
      <c r="K17" s="26">
        <v>10</v>
      </c>
      <c r="L17" s="24">
        <v>1011.5</v>
      </c>
      <c r="M17" s="24">
        <v>1014.8</v>
      </c>
      <c r="N17" s="39"/>
      <c r="O17" s="26">
        <v>10</v>
      </c>
      <c r="P17" s="27">
        <v>63</v>
      </c>
      <c r="Q17" s="27">
        <v>92</v>
      </c>
      <c r="R17" s="39"/>
      <c r="S17" s="26">
        <v>10</v>
      </c>
      <c r="T17" s="32" t="s">
        <v>121</v>
      </c>
      <c r="U17" s="31">
        <v>35.4</v>
      </c>
      <c r="V17" s="31">
        <v>6.8</v>
      </c>
      <c r="W17" s="39"/>
      <c r="X17" s="141" t="s">
        <v>189</v>
      </c>
      <c r="Y17" s="141"/>
      <c r="Z17" s="141"/>
      <c r="AA17" s="39"/>
      <c r="AB17" s="141" t="s">
        <v>186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12.1</v>
      </c>
      <c r="C18" s="21" t="s">
        <v>2</v>
      </c>
      <c r="D18" s="21">
        <v>23.4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1009</v>
      </c>
      <c r="M18" s="24">
        <v>1014.1</v>
      </c>
      <c r="N18" s="39"/>
      <c r="O18" s="26">
        <v>11</v>
      </c>
      <c r="P18" s="27">
        <v>34</v>
      </c>
      <c r="Q18" s="27">
        <v>94</v>
      </c>
      <c r="R18" s="39"/>
      <c r="S18" s="26">
        <v>11</v>
      </c>
      <c r="T18" s="32" t="s">
        <v>89</v>
      </c>
      <c r="U18" s="90">
        <v>38.6</v>
      </c>
      <c r="V18" s="90">
        <v>4.7</v>
      </c>
      <c r="W18" s="39"/>
      <c r="X18" s="141"/>
      <c r="Y18" s="141"/>
      <c r="Z18" s="141"/>
      <c r="AA18" s="39"/>
      <c r="AB18" s="141" t="s">
        <v>190</v>
      </c>
      <c r="AC18" s="141"/>
      <c r="AD18" s="141"/>
      <c r="AE18" s="141"/>
      <c r="AF18" s="2"/>
    </row>
    <row r="19" spans="1:32" x14ac:dyDescent="0.2">
      <c r="A19" s="26">
        <v>12</v>
      </c>
      <c r="B19" s="21">
        <v>11.4</v>
      </c>
      <c r="C19" s="21" t="s">
        <v>2</v>
      </c>
      <c r="D19" s="21">
        <v>14.9</v>
      </c>
      <c r="E19" s="21" t="s">
        <v>2</v>
      </c>
      <c r="F19" s="39"/>
      <c r="G19" s="23" t="s">
        <v>192</v>
      </c>
      <c r="H19" s="21">
        <v>10.667999999999999</v>
      </c>
      <c r="I19" s="21">
        <v>15.2</v>
      </c>
      <c r="J19" s="39"/>
      <c r="K19" s="26">
        <v>12</v>
      </c>
      <c r="L19" s="24">
        <v>1012.6</v>
      </c>
      <c r="M19" s="24">
        <v>1017.7</v>
      </c>
      <c r="N19" s="39"/>
      <c r="O19" s="26">
        <v>12</v>
      </c>
      <c r="P19" s="27">
        <v>77</v>
      </c>
      <c r="Q19" s="27">
        <v>93</v>
      </c>
      <c r="R19" s="39"/>
      <c r="S19" s="26">
        <v>12</v>
      </c>
      <c r="T19" s="112" t="s">
        <v>122</v>
      </c>
      <c r="U19" s="90">
        <v>24.1</v>
      </c>
      <c r="V19" s="90">
        <v>4.2</v>
      </c>
      <c r="W19" s="39"/>
      <c r="X19" s="141" t="s">
        <v>187</v>
      </c>
      <c r="Y19" s="141"/>
      <c r="Z19" s="141"/>
      <c r="AA19" s="39"/>
      <c r="AB19" s="141" t="s">
        <v>117</v>
      </c>
      <c r="AC19" s="141"/>
      <c r="AD19" s="141"/>
      <c r="AE19" s="141"/>
      <c r="AF19" s="2"/>
    </row>
    <row r="20" spans="1:32" x14ac:dyDescent="0.2">
      <c r="A20" s="26">
        <v>13</v>
      </c>
      <c r="B20" s="128">
        <v>10.6</v>
      </c>
      <c r="C20" s="21" t="s">
        <v>2</v>
      </c>
      <c r="D20" s="21">
        <v>19.8</v>
      </c>
      <c r="E20" s="21" t="s">
        <v>2</v>
      </c>
      <c r="F20" s="39"/>
      <c r="G20" s="23" t="s">
        <v>191</v>
      </c>
      <c r="H20" s="21">
        <v>14.224</v>
      </c>
      <c r="I20" s="21">
        <v>19.600000000000001</v>
      </c>
      <c r="J20" s="39"/>
      <c r="K20" s="26">
        <v>13</v>
      </c>
      <c r="L20" s="24">
        <v>1016.3</v>
      </c>
      <c r="M20" s="24">
        <v>1019.7</v>
      </c>
      <c r="N20" s="39"/>
      <c r="O20" s="26">
        <v>13</v>
      </c>
      <c r="P20" s="27">
        <v>54</v>
      </c>
      <c r="Q20" s="27">
        <v>95</v>
      </c>
      <c r="R20" s="33"/>
      <c r="S20" s="26">
        <v>13</v>
      </c>
      <c r="T20" s="112" t="s">
        <v>121</v>
      </c>
      <c r="U20" s="90">
        <v>24.1</v>
      </c>
      <c r="V20" s="90">
        <v>6.1</v>
      </c>
      <c r="W20" s="39"/>
      <c r="X20" s="141"/>
      <c r="Y20" s="141"/>
      <c r="Z20" s="141"/>
      <c r="AA20" s="39"/>
      <c r="AB20" s="141" t="s">
        <v>194</v>
      </c>
      <c r="AC20" s="141"/>
      <c r="AD20" s="141"/>
      <c r="AE20" s="141"/>
      <c r="AF20" s="2"/>
    </row>
    <row r="21" spans="1:32" x14ac:dyDescent="0.2">
      <c r="A21" s="26">
        <v>14</v>
      </c>
      <c r="B21" s="21">
        <v>11.7</v>
      </c>
      <c r="C21" s="21" t="s">
        <v>2</v>
      </c>
      <c r="D21" s="21">
        <v>20.100000000000001</v>
      </c>
      <c r="E21" s="21" t="s">
        <v>2</v>
      </c>
      <c r="F21" s="39"/>
      <c r="G21" s="23" t="s">
        <v>195</v>
      </c>
      <c r="H21" s="21">
        <v>9.6519999999999992</v>
      </c>
      <c r="I21" s="21">
        <v>90.9</v>
      </c>
      <c r="J21" s="39"/>
      <c r="K21" s="26">
        <v>14</v>
      </c>
      <c r="L21" s="24">
        <v>1010.5</v>
      </c>
      <c r="M21" s="24">
        <v>1018</v>
      </c>
      <c r="N21" s="39"/>
      <c r="O21" s="26">
        <v>14</v>
      </c>
      <c r="P21" s="27">
        <v>54</v>
      </c>
      <c r="Q21" s="27">
        <v>92</v>
      </c>
      <c r="R21" s="39"/>
      <c r="S21" s="26">
        <v>14</v>
      </c>
      <c r="T21" s="112" t="s">
        <v>54</v>
      </c>
      <c r="U21" s="90">
        <v>19.3</v>
      </c>
      <c r="V21" s="90">
        <v>3.7</v>
      </c>
      <c r="W21" s="39"/>
      <c r="X21" s="141" t="s">
        <v>196</v>
      </c>
      <c r="Y21" s="141"/>
      <c r="Z21" s="141"/>
      <c r="AA21" s="39"/>
      <c r="AB21" s="141" t="s">
        <v>193</v>
      </c>
      <c r="AC21" s="141"/>
      <c r="AD21" s="141"/>
      <c r="AE21" s="141"/>
      <c r="AF21" s="2"/>
    </row>
    <row r="22" spans="1:32" x14ac:dyDescent="0.2">
      <c r="A22" s="26">
        <v>15</v>
      </c>
      <c r="B22" s="29">
        <v>10.7</v>
      </c>
      <c r="C22" s="21" t="s">
        <v>2</v>
      </c>
      <c r="D22" s="21">
        <v>22.7</v>
      </c>
      <c r="E22" s="21" t="s">
        <v>2</v>
      </c>
      <c r="F22" s="39"/>
      <c r="G22" s="23" t="s">
        <v>199</v>
      </c>
      <c r="H22" s="21">
        <v>3.556</v>
      </c>
      <c r="I22" s="21">
        <v>19.600000000000001</v>
      </c>
      <c r="J22" s="39"/>
      <c r="K22" s="26">
        <v>15</v>
      </c>
      <c r="L22" s="24">
        <v>1008.6</v>
      </c>
      <c r="M22" s="24">
        <v>1011.9</v>
      </c>
      <c r="N22" s="39"/>
      <c r="O22" s="26">
        <v>15</v>
      </c>
      <c r="P22" s="27">
        <v>44</v>
      </c>
      <c r="Q22" s="27">
        <v>94</v>
      </c>
      <c r="R22" s="39"/>
      <c r="S22" s="26">
        <v>15</v>
      </c>
      <c r="T22" s="112" t="s">
        <v>99</v>
      </c>
      <c r="U22" s="90">
        <v>22.5</v>
      </c>
      <c r="V22" s="90">
        <v>4</v>
      </c>
      <c r="W22" s="39"/>
      <c r="X22" s="141" t="s">
        <v>198</v>
      </c>
      <c r="Y22" s="141"/>
      <c r="Z22" s="141"/>
      <c r="AA22" s="39"/>
      <c r="AB22" s="141" t="s">
        <v>179</v>
      </c>
      <c r="AC22" s="141"/>
      <c r="AD22" s="141"/>
      <c r="AE22" s="141"/>
      <c r="AF22" s="2"/>
    </row>
    <row r="23" spans="1:32" x14ac:dyDescent="0.2">
      <c r="A23" s="26">
        <v>16</v>
      </c>
      <c r="B23" s="21">
        <v>10.7</v>
      </c>
      <c r="C23" s="21" t="s">
        <v>2</v>
      </c>
      <c r="D23" s="21">
        <v>23.2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126">
        <v>1005.5</v>
      </c>
      <c r="M23" s="24">
        <v>1009.1</v>
      </c>
      <c r="N23" s="39"/>
      <c r="O23" s="26">
        <v>16</v>
      </c>
      <c r="P23" s="27">
        <v>39</v>
      </c>
      <c r="Q23" s="27">
        <v>91</v>
      </c>
      <c r="R23" s="39"/>
      <c r="S23" s="26">
        <v>16</v>
      </c>
      <c r="T23" s="112" t="s">
        <v>89</v>
      </c>
      <c r="U23" s="90">
        <v>29</v>
      </c>
      <c r="V23" s="90">
        <v>3.9</v>
      </c>
      <c r="W23" s="39"/>
      <c r="X23" s="141"/>
      <c r="Y23" s="141"/>
      <c r="Z23" s="141"/>
      <c r="AA23" s="39"/>
      <c r="AB23" s="141" t="s">
        <v>200</v>
      </c>
      <c r="AC23" s="141"/>
      <c r="AD23" s="141"/>
      <c r="AE23" s="141"/>
      <c r="AF23" s="2"/>
    </row>
    <row r="24" spans="1:32" x14ac:dyDescent="0.2">
      <c r="A24" s="26">
        <v>17</v>
      </c>
      <c r="B24" s="21">
        <v>12.8</v>
      </c>
      <c r="C24" s="21" t="s">
        <v>2</v>
      </c>
      <c r="D24" s="21">
        <v>17.899999999999999</v>
      </c>
      <c r="E24" s="21" t="s">
        <v>2</v>
      </c>
      <c r="F24" s="39"/>
      <c r="G24" s="23" t="s">
        <v>116</v>
      </c>
      <c r="H24" s="21">
        <v>3.302</v>
      </c>
      <c r="I24" s="21">
        <v>3.3</v>
      </c>
      <c r="J24" s="39"/>
      <c r="K24" s="26">
        <v>17</v>
      </c>
      <c r="L24" s="24">
        <v>1008</v>
      </c>
      <c r="M24" s="24">
        <v>1018.5</v>
      </c>
      <c r="N24" s="39"/>
      <c r="O24" s="26">
        <v>17</v>
      </c>
      <c r="P24" s="27">
        <v>65</v>
      </c>
      <c r="Q24" s="27">
        <v>90</v>
      </c>
      <c r="R24" s="39"/>
      <c r="S24" s="26">
        <v>17</v>
      </c>
      <c r="T24" s="32" t="s">
        <v>88</v>
      </c>
      <c r="U24" s="90">
        <v>20.9</v>
      </c>
      <c r="V24" s="90">
        <v>3.2</v>
      </c>
      <c r="W24" s="39"/>
      <c r="X24" s="141"/>
      <c r="Y24" s="141"/>
      <c r="Z24" s="141"/>
      <c r="AA24" s="39"/>
      <c r="AB24" s="141" t="s">
        <v>117</v>
      </c>
      <c r="AC24" s="141"/>
      <c r="AD24" s="141"/>
      <c r="AE24" s="141"/>
      <c r="AF24" s="2"/>
    </row>
    <row r="25" spans="1:32" x14ac:dyDescent="0.2">
      <c r="A25" s="26">
        <v>18</v>
      </c>
      <c r="B25" s="21">
        <v>12.3</v>
      </c>
      <c r="C25" s="21" t="s">
        <v>2</v>
      </c>
      <c r="D25" s="21">
        <v>17.100000000000001</v>
      </c>
      <c r="E25" s="21" t="s">
        <v>2</v>
      </c>
      <c r="F25" s="39"/>
      <c r="G25" s="23" t="s">
        <v>197</v>
      </c>
      <c r="H25" s="21">
        <v>5.3339999999999996</v>
      </c>
      <c r="I25" s="21">
        <v>15.5</v>
      </c>
      <c r="J25" s="39"/>
      <c r="K25" s="26">
        <v>18</v>
      </c>
      <c r="L25" s="24">
        <v>1018.2</v>
      </c>
      <c r="M25" s="24">
        <v>1020.6</v>
      </c>
      <c r="N25" s="39"/>
      <c r="O25" s="26">
        <v>18</v>
      </c>
      <c r="P25" s="27">
        <v>71</v>
      </c>
      <c r="Q25" s="27">
        <v>93</v>
      </c>
      <c r="R25" s="39"/>
      <c r="S25" s="26">
        <v>18</v>
      </c>
      <c r="T25" s="32" t="s">
        <v>99</v>
      </c>
      <c r="U25" s="90">
        <v>19.3</v>
      </c>
      <c r="V25" s="90">
        <v>2.6</v>
      </c>
      <c r="W25" s="39"/>
      <c r="X25" s="141"/>
      <c r="Y25" s="141"/>
      <c r="Z25" s="141"/>
      <c r="AA25" s="39"/>
      <c r="AB25" s="141" t="s">
        <v>117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11.6</v>
      </c>
      <c r="C26" s="21" t="s">
        <v>2</v>
      </c>
      <c r="D26" s="21">
        <v>14.2</v>
      </c>
      <c r="E26" s="21" t="s">
        <v>2</v>
      </c>
      <c r="F26" s="39"/>
      <c r="G26" s="23" t="s">
        <v>201</v>
      </c>
      <c r="H26" s="21">
        <v>29.463999999999999</v>
      </c>
      <c r="I26" s="21">
        <v>11.9</v>
      </c>
      <c r="J26" s="39"/>
      <c r="K26" s="26">
        <v>19</v>
      </c>
      <c r="L26" s="24">
        <v>1019.2</v>
      </c>
      <c r="M26" s="24">
        <v>1021</v>
      </c>
      <c r="N26" s="39"/>
      <c r="O26" s="26">
        <v>19</v>
      </c>
      <c r="P26" s="27">
        <v>86</v>
      </c>
      <c r="Q26" s="27">
        <v>94</v>
      </c>
      <c r="R26" s="39"/>
      <c r="S26" s="26">
        <v>19</v>
      </c>
      <c r="T26" s="32" t="s">
        <v>121</v>
      </c>
      <c r="U26" s="90">
        <v>32.200000000000003</v>
      </c>
      <c r="V26" s="90">
        <v>9.1999999999999993</v>
      </c>
      <c r="W26" s="39"/>
      <c r="X26" s="141"/>
      <c r="Y26" s="141"/>
      <c r="Z26" s="141"/>
      <c r="AA26" s="39"/>
      <c r="AB26" s="141" t="s">
        <v>92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11.6</v>
      </c>
      <c r="C27" s="21" t="s">
        <v>2</v>
      </c>
      <c r="D27" s="130">
        <v>13.7</v>
      </c>
      <c r="E27" s="21" t="s">
        <v>2</v>
      </c>
      <c r="F27" s="39"/>
      <c r="G27" s="23" t="s">
        <v>201</v>
      </c>
      <c r="H27" s="21">
        <v>29.718</v>
      </c>
      <c r="I27" s="21">
        <v>9.9</v>
      </c>
      <c r="J27" s="39"/>
      <c r="K27" s="26">
        <v>20</v>
      </c>
      <c r="L27" s="24">
        <v>1016.5</v>
      </c>
      <c r="M27" s="24">
        <v>1020.5</v>
      </c>
      <c r="N27" s="39"/>
      <c r="O27" s="26">
        <v>20</v>
      </c>
      <c r="P27" s="27">
        <v>93</v>
      </c>
      <c r="Q27" s="75">
        <v>96</v>
      </c>
      <c r="R27" s="39"/>
      <c r="S27" s="26">
        <v>20</v>
      </c>
      <c r="T27" s="32" t="s">
        <v>121</v>
      </c>
      <c r="U27" s="90">
        <v>30.6</v>
      </c>
      <c r="V27" s="123">
        <v>10.3</v>
      </c>
      <c r="W27" s="39"/>
      <c r="X27" s="141"/>
      <c r="Y27" s="141"/>
      <c r="Z27" s="141"/>
      <c r="AA27" s="39"/>
      <c r="AB27" s="141" t="s">
        <v>92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12.8</v>
      </c>
      <c r="C28" s="21" t="s">
        <v>2</v>
      </c>
      <c r="D28" s="21">
        <v>21.2</v>
      </c>
      <c r="E28" s="21" t="s">
        <v>2</v>
      </c>
      <c r="F28" s="39"/>
      <c r="G28" s="23" t="s">
        <v>115</v>
      </c>
      <c r="H28" s="21">
        <v>1.016</v>
      </c>
      <c r="I28" s="21">
        <v>0.3</v>
      </c>
      <c r="J28" s="39"/>
      <c r="K28" s="26">
        <v>21</v>
      </c>
      <c r="L28" s="24">
        <v>1015.3</v>
      </c>
      <c r="M28" s="24">
        <v>1017.4</v>
      </c>
      <c r="N28" s="39"/>
      <c r="O28" s="26">
        <v>21</v>
      </c>
      <c r="P28" s="27">
        <v>69</v>
      </c>
      <c r="Q28" s="27">
        <v>96</v>
      </c>
      <c r="R28" s="39"/>
      <c r="S28" s="26">
        <v>21</v>
      </c>
      <c r="T28" s="32" t="s">
        <v>121</v>
      </c>
      <c r="U28" s="90">
        <v>24.1</v>
      </c>
      <c r="V28" s="90">
        <v>6.4</v>
      </c>
      <c r="W28" s="39"/>
      <c r="X28" s="141"/>
      <c r="Y28" s="141"/>
      <c r="Z28" s="141"/>
      <c r="AA28" s="39"/>
      <c r="AB28" s="141" t="s">
        <v>203</v>
      </c>
      <c r="AC28" s="141"/>
      <c r="AD28" s="141"/>
      <c r="AE28" s="141"/>
      <c r="AF28" s="2"/>
    </row>
    <row r="29" spans="1:32" x14ac:dyDescent="0.2">
      <c r="A29" s="26">
        <v>22</v>
      </c>
      <c r="B29" s="21">
        <v>12.4</v>
      </c>
      <c r="C29" s="21" t="s">
        <v>2</v>
      </c>
      <c r="D29" s="21">
        <v>26.3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1013.9</v>
      </c>
      <c r="M29" s="24">
        <v>1017.8</v>
      </c>
      <c r="N29" s="39"/>
      <c r="O29" s="26">
        <v>22</v>
      </c>
      <c r="P29" s="27">
        <v>50</v>
      </c>
      <c r="Q29" s="27">
        <v>95</v>
      </c>
      <c r="R29" s="39"/>
      <c r="S29" s="26">
        <v>22</v>
      </c>
      <c r="T29" s="32" t="s">
        <v>64</v>
      </c>
      <c r="U29" s="90">
        <v>17.7</v>
      </c>
      <c r="V29" s="90">
        <v>2.9</v>
      </c>
      <c r="W29" s="39"/>
      <c r="X29" s="141"/>
      <c r="Y29" s="141"/>
      <c r="Z29" s="141"/>
      <c r="AA29" s="39"/>
      <c r="AB29" s="141" t="s">
        <v>108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13.4</v>
      </c>
      <c r="C30" s="21" t="s">
        <v>2</v>
      </c>
      <c r="D30" s="121">
        <v>28.8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1012.1</v>
      </c>
      <c r="M30" s="24">
        <v>1016</v>
      </c>
      <c r="N30" s="39"/>
      <c r="O30" s="26">
        <v>23</v>
      </c>
      <c r="P30" s="124">
        <v>32</v>
      </c>
      <c r="Q30" s="32">
        <v>93</v>
      </c>
      <c r="R30" s="39"/>
      <c r="S30" s="26">
        <v>23</v>
      </c>
      <c r="T30" s="32" t="s">
        <v>88</v>
      </c>
      <c r="U30" s="90">
        <v>17.7</v>
      </c>
      <c r="V30" s="90">
        <v>2.9</v>
      </c>
      <c r="W30" s="39"/>
      <c r="X30" s="141"/>
      <c r="Y30" s="141"/>
      <c r="Z30" s="141"/>
      <c r="AA30" s="39"/>
      <c r="AB30" s="141" t="s">
        <v>106</v>
      </c>
      <c r="AC30" s="141"/>
      <c r="AD30" s="141"/>
      <c r="AE30" s="141"/>
      <c r="AF30" s="2"/>
    </row>
    <row r="31" spans="1:32" x14ac:dyDescent="0.2">
      <c r="A31" s="26">
        <v>24</v>
      </c>
      <c r="B31" s="21">
        <v>15.3</v>
      </c>
      <c r="C31" s="21" t="s">
        <v>2</v>
      </c>
      <c r="D31" s="21">
        <v>27.4</v>
      </c>
      <c r="E31" s="21" t="s">
        <v>2</v>
      </c>
      <c r="F31" s="39"/>
      <c r="G31" s="23" t="s">
        <v>205</v>
      </c>
      <c r="H31" s="21">
        <v>28.448</v>
      </c>
      <c r="I31" s="21">
        <v>82.3</v>
      </c>
      <c r="J31" s="39"/>
      <c r="K31" s="26">
        <v>24</v>
      </c>
      <c r="L31" s="24">
        <v>1011.5</v>
      </c>
      <c r="M31" s="24">
        <v>1016.9</v>
      </c>
      <c r="N31" s="39"/>
      <c r="O31" s="26">
        <v>24</v>
      </c>
      <c r="P31" s="27">
        <v>45</v>
      </c>
      <c r="Q31" s="27">
        <v>92</v>
      </c>
      <c r="R31" s="39"/>
      <c r="S31" s="26">
        <v>24</v>
      </c>
      <c r="T31" s="32" t="s">
        <v>122</v>
      </c>
      <c r="U31" s="90">
        <v>38.6</v>
      </c>
      <c r="V31" s="90">
        <v>4.8</v>
      </c>
      <c r="W31" s="39"/>
      <c r="X31" s="141" t="s">
        <v>204</v>
      </c>
      <c r="Y31" s="141"/>
      <c r="Z31" s="141"/>
      <c r="AA31" s="39"/>
      <c r="AB31" s="141" t="s">
        <v>202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14.3</v>
      </c>
      <c r="C32" s="21" t="s">
        <v>2</v>
      </c>
      <c r="D32" s="21">
        <v>19.600000000000001</v>
      </c>
      <c r="E32" s="21" t="s">
        <v>2</v>
      </c>
      <c r="F32" s="39"/>
      <c r="G32" s="23" t="s">
        <v>214</v>
      </c>
      <c r="H32" s="21">
        <v>11.176</v>
      </c>
      <c r="I32" s="21">
        <v>19.100000000000001</v>
      </c>
      <c r="J32" s="39"/>
      <c r="K32" s="26">
        <v>25</v>
      </c>
      <c r="L32" s="24">
        <v>1016.3</v>
      </c>
      <c r="M32" s="24">
        <v>1022.8</v>
      </c>
      <c r="N32" s="39"/>
      <c r="O32" s="26">
        <v>25</v>
      </c>
      <c r="P32" s="27">
        <v>77</v>
      </c>
      <c r="Q32" s="27">
        <v>95</v>
      </c>
      <c r="R32" s="39"/>
      <c r="S32" s="26">
        <v>25</v>
      </c>
      <c r="T32" s="32" t="s">
        <v>122</v>
      </c>
      <c r="U32" s="90">
        <v>30.6</v>
      </c>
      <c r="V32" s="90">
        <v>5.8</v>
      </c>
      <c r="W32" s="39"/>
      <c r="X32" s="141"/>
      <c r="Y32" s="141"/>
      <c r="Z32" s="141"/>
      <c r="AA32" s="39"/>
      <c r="AB32" s="141" t="s">
        <v>117</v>
      </c>
      <c r="AC32" s="141"/>
      <c r="AD32" s="141"/>
      <c r="AE32" s="141"/>
      <c r="AF32" s="2"/>
    </row>
    <row r="33" spans="1:32" x14ac:dyDescent="0.2">
      <c r="A33" s="26">
        <v>26</v>
      </c>
      <c r="B33" s="21">
        <v>11.9</v>
      </c>
      <c r="C33" s="21" t="s">
        <v>2</v>
      </c>
      <c r="D33" s="21">
        <v>28.6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1017.8</v>
      </c>
      <c r="M33" s="24">
        <v>1022.5</v>
      </c>
      <c r="N33" s="39"/>
      <c r="O33" s="26">
        <v>26</v>
      </c>
      <c r="P33" s="27">
        <v>37</v>
      </c>
      <c r="Q33" s="122">
        <v>97</v>
      </c>
      <c r="R33" s="39"/>
      <c r="S33" s="26">
        <v>26</v>
      </c>
      <c r="T33" s="32" t="s">
        <v>54</v>
      </c>
      <c r="U33" s="90">
        <v>16.100000000000001</v>
      </c>
      <c r="V33" s="90">
        <v>2.1</v>
      </c>
      <c r="W33" s="39"/>
      <c r="X33" s="141"/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14.6</v>
      </c>
      <c r="C34" s="21" t="s">
        <v>2</v>
      </c>
      <c r="D34" s="21">
        <v>26.8</v>
      </c>
      <c r="E34" s="21" t="s">
        <v>2</v>
      </c>
      <c r="F34" s="39"/>
      <c r="G34" s="23" t="s">
        <v>207</v>
      </c>
      <c r="H34" s="21">
        <v>6.6040000000000001</v>
      </c>
      <c r="I34" s="21">
        <v>69.099999999999994</v>
      </c>
      <c r="J34" s="39"/>
      <c r="K34" s="26">
        <v>27</v>
      </c>
      <c r="L34" s="24">
        <v>1016.3</v>
      </c>
      <c r="M34" s="24">
        <v>1021.5</v>
      </c>
      <c r="N34" s="39"/>
      <c r="O34" s="26">
        <v>27</v>
      </c>
      <c r="P34" s="27">
        <v>58</v>
      </c>
      <c r="Q34" s="27">
        <v>90</v>
      </c>
      <c r="R34" s="39"/>
      <c r="S34" s="26">
        <v>27</v>
      </c>
      <c r="T34" s="32" t="s">
        <v>88</v>
      </c>
      <c r="U34" s="90">
        <v>38.6</v>
      </c>
      <c r="V34" s="90">
        <v>5.6</v>
      </c>
      <c r="W34" s="39"/>
      <c r="X34" s="141" t="s">
        <v>213</v>
      </c>
      <c r="Y34" s="141"/>
      <c r="Z34" s="141"/>
      <c r="AA34" s="39"/>
      <c r="AB34" s="141" t="s">
        <v>209</v>
      </c>
      <c r="AC34" s="141"/>
      <c r="AD34" s="141"/>
      <c r="AE34" s="141"/>
      <c r="AF34" s="2"/>
    </row>
    <row r="35" spans="1:32" x14ac:dyDescent="0.2">
      <c r="A35" s="26">
        <v>28</v>
      </c>
      <c r="B35" s="129">
        <v>17</v>
      </c>
      <c r="C35" s="21" t="s">
        <v>2</v>
      </c>
      <c r="D35" s="21">
        <v>25.5</v>
      </c>
      <c r="E35" s="21" t="s">
        <v>2</v>
      </c>
      <c r="F35" s="39"/>
      <c r="G35" s="23" t="s">
        <v>218</v>
      </c>
      <c r="H35" s="21">
        <v>9.1440000000000001</v>
      </c>
      <c r="I35" s="121">
        <v>276.10000000000002</v>
      </c>
      <c r="J35" s="39"/>
      <c r="K35" s="26">
        <v>28</v>
      </c>
      <c r="L35" s="24">
        <v>1013.5</v>
      </c>
      <c r="M35" s="24">
        <v>1018.7</v>
      </c>
      <c r="N35" s="39"/>
      <c r="O35" s="26">
        <v>28</v>
      </c>
      <c r="P35" s="27">
        <v>57</v>
      </c>
      <c r="Q35" s="27">
        <v>93</v>
      </c>
      <c r="R35" s="39"/>
      <c r="S35" s="26">
        <v>28</v>
      </c>
      <c r="T35" s="32" t="s">
        <v>121</v>
      </c>
      <c r="U35" s="90">
        <v>30.6</v>
      </c>
      <c r="V35" s="90">
        <v>5</v>
      </c>
      <c r="W35" s="39"/>
      <c r="X35" s="141" t="s">
        <v>219</v>
      </c>
      <c r="Y35" s="141"/>
      <c r="Z35" s="141"/>
      <c r="AA35" s="39"/>
      <c r="AB35" s="141" t="s">
        <v>168</v>
      </c>
      <c r="AC35" s="141"/>
      <c r="AD35" s="141"/>
      <c r="AE35" s="141"/>
      <c r="AF35" s="2"/>
    </row>
    <row r="36" spans="1:32" x14ac:dyDescent="0.2">
      <c r="A36" s="26">
        <v>29</v>
      </c>
      <c r="B36" s="21">
        <v>15.1</v>
      </c>
      <c r="C36" s="21" t="s">
        <v>2</v>
      </c>
      <c r="D36" s="21">
        <v>25.1</v>
      </c>
      <c r="E36" s="21" t="s">
        <v>2</v>
      </c>
      <c r="F36" s="39"/>
      <c r="G36" s="23" t="s">
        <v>211</v>
      </c>
      <c r="H36" s="121">
        <v>36.576000000000001</v>
      </c>
      <c r="I36" s="21">
        <v>116.1</v>
      </c>
      <c r="J36" s="39"/>
      <c r="K36" s="26">
        <v>29</v>
      </c>
      <c r="L36" s="24">
        <v>1015.7</v>
      </c>
      <c r="M36" s="24">
        <v>1018.8</v>
      </c>
      <c r="N36" s="39"/>
      <c r="O36" s="26">
        <v>29</v>
      </c>
      <c r="P36" s="27">
        <v>55</v>
      </c>
      <c r="Q36" s="27">
        <v>94</v>
      </c>
      <c r="R36" s="39"/>
      <c r="S36" s="26">
        <v>29</v>
      </c>
      <c r="T36" s="32" t="s">
        <v>54</v>
      </c>
      <c r="U36" s="90">
        <v>22.5</v>
      </c>
      <c r="V36" s="90">
        <v>3.9</v>
      </c>
      <c r="W36" s="39"/>
      <c r="X36" s="141" t="s">
        <v>210</v>
      </c>
      <c r="Y36" s="141"/>
      <c r="Z36" s="141"/>
      <c r="AA36" s="39"/>
      <c r="AB36" s="141" t="s">
        <v>212</v>
      </c>
      <c r="AC36" s="141"/>
      <c r="AD36" s="141"/>
      <c r="AE36" s="141"/>
      <c r="AF36" s="2"/>
    </row>
    <row r="37" spans="1:32" x14ac:dyDescent="0.2">
      <c r="A37" s="26">
        <v>30</v>
      </c>
      <c r="B37" s="21">
        <v>14.6</v>
      </c>
      <c r="C37" s="21" t="s">
        <v>2</v>
      </c>
      <c r="D37" s="21">
        <v>27.4</v>
      </c>
      <c r="E37" s="21" t="s">
        <v>2</v>
      </c>
      <c r="F37" s="39"/>
      <c r="G37" s="23" t="s">
        <v>207</v>
      </c>
      <c r="H37" s="21">
        <v>3.81</v>
      </c>
      <c r="I37" s="21">
        <v>112.5</v>
      </c>
      <c r="J37" s="39"/>
      <c r="K37" s="26">
        <v>30</v>
      </c>
      <c r="L37" s="24">
        <v>1014.2</v>
      </c>
      <c r="M37" s="24">
        <v>1018.1</v>
      </c>
      <c r="N37" s="39"/>
      <c r="O37" s="26">
        <v>30</v>
      </c>
      <c r="P37" s="27">
        <v>47</v>
      </c>
      <c r="Q37" s="27">
        <v>91</v>
      </c>
      <c r="R37" s="39"/>
      <c r="S37" s="26">
        <v>30</v>
      </c>
      <c r="T37" s="32" t="s">
        <v>135</v>
      </c>
      <c r="U37" s="90">
        <v>24.1</v>
      </c>
      <c r="V37" s="90">
        <v>3.5</v>
      </c>
      <c r="W37" s="39"/>
      <c r="X37" s="141" t="s">
        <v>208</v>
      </c>
      <c r="Y37" s="141"/>
      <c r="Z37" s="141"/>
      <c r="AA37" s="39"/>
      <c r="AB37" s="141" t="s">
        <v>209</v>
      </c>
      <c r="AC37" s="141"/>
      <c r="AD37" s="141"/>
      <c r="AE37" s="141"/>
      <c r="AF37" s="2"/>
    </row>
    <row r="38" spans="1:32" x14ac:dyDescent="0.2">
      <c r="A38" s="35">
        <v>31</v>
      </c>
      <c r="B38" s="21">
        <v>14.9</v>
      </c>
      <c r="C38" s="21" t="s">
        <v>2</v>
      </c>
      <c r="D38" s="21">
        <v>24.9</v>
      </c>
      <c r="E38" s="21" t="s">
        <v>2</v>
      </c>
      <c r="F38" s="39"/>
      <c r="G38" s="23" t="s">
        <v>206</v>
      </c>
      <c r="H38" s="21">
        <v>7.3659999999999997</v>
      </c>
      <c r="I38" s="21">
        <v>27.9</v>
      </c>
      <c r="J38" s="39"/>
      <c r="K38" s="35">
        <v>31</v>
      </c>
      <c r="L38" s="24">
        <v>1018.1</v>
      </c>
      <c r="M38" s="24">
        <v>1020.8</v>
      </c>
      <c r="N38" s="39"/>
      <c r="O38" s="35">
        <v>31</v>
      </c>
      <c r="P38" s="27">
        <v>49</v>
      </c>
      <c r="Q38" s="27">
        <v>90</v>
      </c>
      <c r="R38" s="39"/>
      <c r="S38" s="35">
        <v>31</v>
      </c>
      <c r="T38" s="32" t="s">
        <v>121</v>
      </c>
      <c r="U38" s="123">
        <v>43.5</v>
      </c>
      <c r="V38" s="90">
        <v>8.5</v>
      </c>
      <c r="W38" s="39"/>
      <c r="X38" s="141"/>
      <c r="Y38" s="141"/>
      <c r="Z38" s="141"/>
      <c r="AA38" s="39"/>
      <c r="AB38" s="141" t="s">
        <v>168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13.312903225806451</v>
      </c>
      <c r="C40" s="41" t="s">
        <v>2</v>
      </c>
      <c r="D40" s="41">
        <f>AVERAGE(D8:D38)</f>
        <v>22.464516129032258</v>
      </c>
      <c r="E40" s="42" t="s">
        <v>2</v>
      </c>
      <c r="F40" s="2"/>
      <c r="G40" s="43" t="s">
        <v>5</v>
      </c>
      <c r="H40" s="44">
        <f>SUM(H8:H38)</f>
        <v>252.22199999999998</v>
      </c>
      <c r="I40" s="107" t="s">
        <v>61</v>
      </c>
      <c r="J40" s="2"/>
      <c r="K40" s="40" t="s">
        <v>3</v>
      </c>
      <c r="L40" s="97">
        <f>AVERAGE(L8:L38)</f>
        <v>1014.474193548387</v>
      </c>
      <c r="M40" s="98">
        <f>AVERAGE(M8:M38)</f>
        <v>1018.7806451612903</v>
      </c>
      <c r="N40" s="2"/>
      <c r="O40" s="40" t="s">
        <v>3</v>
      </c>
      <c r="P40" s="110">
        <f>AVERAGE(P8:P38)</f>
        <v>56.548387096774192</v>
      </c>
      <c r="Q40" s="111">
        <f>AVERAGE(Q8:Q38)</f>
        <v>91.806451612903231</v>
      </c>
      <c r="R40" s="2"/>
      <c r="S40" s="80" t="s">
        <v>11</v>
      </c>
      <c r="T40" s="80" t="s">
        <v>121</v>
      </c>
      <c r="U40" s="91">
        <f>MAXA(U8:U38)</f>
        <v>43.5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17.461290322580645</v>
      </c>
      <c r="C41" s="150"/>
      <c r="D41" s="150"/>
      <c r="E41" s="47" t="s">
        <v>2</v>
      </c>
      <c r="F41" s="2"/>
      <c r="G41" s="101" t="s">
        <v>58</v>
      </c>
      <c r="H41" s="109">
        <v>11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1016.6274193548387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74.177419354838705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10.6</v>
      </c>
      <c r="C42" s="52" t="s">
        <v>2</v>
      </c>
      <c r="D42" s="52">
        <f>MAXA(D8:D38)</f>
        <v>28.8</v>
      </c>
      <c r="E42" s="53" t="s">
        <v>2</v>
      </c>
      <c r="F42" s="2"/>
      <c r="G42" s="43" t="s">
        <v>6</v>
      </c>
      <c r="H42" s="44">
        <f>MAXA(H8:H38)</f>
        <v>36.576000000000001</v>
      </c>
      <c r="I42" s="91">
        <f>MAXA(I8:I38)</f>
        <v>276.10000000000002</v>
      </c>
      <c r="J42" s="2"/>
      <c r="K42" s="51" t="s">
        <v>4</v>
      </c>
      <c r="L42" s="99">
        <f>MINA(L8:L38)</f>
        <v>1005.5</v>
      </c>
      <c r="M42" s="99">
        <f>MAXA(M8:M38)</f>
        <v>1023.5</v>
      </c>
      <c r="N42" s="2"/>
      <c r="O42" s="51" t="s">
        <v>4</v>
      </c>
      <c r="P42" s="89">
        <f>MINA(P8:P38)</f>
        <v>32</v>
      </c>
      <c r="Q42" s="89">
        <f>MAXA(Q8:Q38)</f>
        <v>97</v>
      </c>
      <c r="R42" s="54"/>
      <c r="S42" s="168" t="s">
        <v>50</v>
      </c>
      <c r="T42" s="169"/>
      <c r="U42" s="96">
        <f>AVERAGE(U8:U38)</f>
        <v>25.893548387096782</v>
      </c>
      <c r="V42" s="96">
        <f>AVERAGE(V8:V38)</f>
        <v>4.9258064516129041</v>
      </c>
      <c r="W42" s="2"/>
      <c r="X42" s="100">
        <f>SUM(H8:H17)</f>
        <v>42.163999999999994</v>
      </c>
      <c r="Y42" s="100">
        <f>SUM(H18:H27)</f>
        <v>105.91799999999999</v>
      </c>
      <c r="Z42" s="100">
        <f>SUM(H28:H38)</f>
        <v>104.14</v>
      </c>
      <c r="AA42" s="2"/>
      <c r="AB42" s="74" t="s">
        <v>43</v>
      </c>
      <c r="AC42" s="100">
        <f>AVERAGE(B8:B17)</f>
        <v>14.09</v>
      </c>
      <c r="AD42" s="100">
        <f>AVERAGE(D8:D17)</f>
        <v>22.780000000000005</v>
      </c>
      <c r="AE42" s="100">
        <f>AVERAGE(B49:B58)</f>
        <v>18.119999999999997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Aprile!H45</f>
        <v>70.346000000000004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11.549999999999999</v>
      </c>
      <c r="AD43" s="100">
        <f>AVERAGE(D18:D27)</f>
        <v>18.699999999999996</v>
      </c>
      <c r="AE43" s="100">
        <f>AVERAGE(B59:B68)</f>
        <v>14.540000000000001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252.22199999999998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14.209090909090911</v>
      </c>
      <c r="AD44" s="100">
        <f>AVERAGE(D28:D38)</f>
        <v>25.599999999999998</v>
      </c>
      <c r="AE44" s="100">
        <f>AVERAGE(B69:B79)</f>
        <v>19.518181818181816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322.56799999999998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12.7</v>
      </c>
      <c r="C49" s="64" t="s">
        <v>2</v>
      </c>
      <c r="L49" s="62"/>
    </row>
    <row r="50" spans="1:20" x14ac:dyDescent="0.2">
      <c r="A50" s="26">
        <v>2</v>
      </c>
      <c r="B50" s="65">
        <v>16.2</v>
      </c>
      <c r="C50" s="66" t="s">
        <v>2</v>
      </c>
    </row>
    <row r="51" spans="1:20" x14ac:dyDescent="0.2">
      <c r="A51" s="26">
        <v>3</v>
      </c>
      <c r="B51" s="65">
        <v>18.100000000000001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19.3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20.3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21.3</v>
      </c>
      <c r="C54" s="66" t="s">
        <v>2</v>
      </c>
    </row>
    <row r="55" spans="1:20" x14ac:dyDescent="0.2">
      <c r="A55" s="26">
        <v>7</v>
      </c>
      <c r="B55" s="65">
        <v>19.3</v>
      </c>
      <c r="C55" s="66" t="s">
        <v>2</v>
      </c>
    </row>
    <row r="56" spans="1:20" x14ac:dyDescent="0.2">
      <c r="A56" s="26">
        <v>8</v>
      </c>
      <c r="B56" s="65">
        <v>20.100000000000001</v>
      </c>
      <c r="C56" s="66" t="s">
        <v>2</v>
      </c>
    </row>
    <row r="57" spans="1:20" x14ac:dyDescent="0.2">
      <c r="A57" s="26">
        <v>9</v>
      </c>
      <c r="B57" s="65">
        <v>18</v>
      </c>
      <c r="C57" s="66" t="s">
        <v>2</v>
      </c>
    </row>
    <row r="58" spans="1:20" x14ac:dyDescent="0.2">
      <c r="A58" s="26">
        <v>10</v>
      </c>
      <c r="B58" s="65">
        <v>15.9</v>
      </c>
      <c r="C58" s="66" t="s">
        <v>2</v>
      </c>
    </row>
    <row r="59" spans="1:20" x14ac:dyDescent="0.2">
      <c r="A59" s="26">
        <v>11</v>
      </c>
      <c r="B59" s="65">
        <v>16.100000000000001</v>
      </c>
      <c r="C59" s="66" t="s">
        <v>2</v>
      </c>
    </row>
    <row r="60" spans="1:20" x14ac:dyDescent="0.2">
      <c r="A60" s="26">
        <v>12</v>
      </c>
      <c r="B60" s="65">
        <v>12.9</v>
      </c>
      <c r="C60" s="66" t="s">
        <v>2</v>
      </c>
    </row>
    <row r="61" spans="1:20" x14ac:dyDescent="0.2">
      <c r="A61" s="26">
        <v>13</v>
      </c>
      <c r="B61" s="65">
        <v>14.6</v>
      </c>
      <c r="C61" s="66" t="s">
        <v>2</v>
      </c>
    </row>
    <row r="62" spans="1:20" x14ac:dyDescent="0.2">
      <c r="A62" s="26">
        <v>14</v>
      </c>
      <c r="B62" s="65">
        <v>15.3</v>
      </c>
      <c r="C62" s="66" t="s">
        <v>2</v>
      </c>
    </row>
    <row r="63" spans="1:20" x14ac:dyDescent="0.2">
      <c r="A63" s="26">
        <v>15</v>
      </c>
      <c r="B63" s="65">
        <v>15.9</v>
      </c>
      <c r="C63" s="66" t="s">
        <v>2</v>
      </c>
    </row>
    <row r="64" spans="1:20" x14ac:dyDescent="0.2">
      <c r="A64" s="26">
        <v>16</v>
      </c>
      <c r="B64" s="65">
        <v>16.399999999999999</v>
      </c>
      <c r="C64" s="66" t="s">
        <v>2</v>
      </c>
    </row>
    <row r="65" spans="1:3" x14ac:dyDescent="0.2">
      <c r="A65" s="26">
        <v>17</v>
      </c>
      <c r="B65" s="65">
        <v>14.4</v>
      </c>
      <c r="C65" s="66" t="s">
        <v>2</v>
      </c>
    </row>
    <row r="66" spans="1:3" x14ac:dyDescent="0.2">
      <c r="A66" s="26">
        <v>18</v>
      </c>
      <c r="B66" s="65">
        <v>14.3</v>
      </c>
      <c r="C66" s="66" t="s">
        <v>2</v>
      </c>
    </row>
    <row r="67" spans="1:3" x14ac:dyDescent="0.2">
      <c r="A67" s="26">
        <v>19</v>
      </c>
      <c r="B67" s="65">
        <v>12.9</v>
      </c>
      <c r="C67" s="66" t="s">
        <v>2</v>
      </c>
    </row>
    <row r="68" spans="1:3" x14ac:dyDescent="0.2">
      <c r="A68" s="26">
        <v>20</v>
      </c>
      <c r="B68" s="65">
        <v>12.6</v>
      </c>
      <c r="C68" s="66" t="s">
        <v>2</v>
      </c>
    </row>
    <row r="69" spans="1:3" x14ac:dyDescent="0.2">
      <c r="A69" s="26">
        <v>21</v>
      </c>
      <c r="B69" s="65">
        <v>16.100000000000001</v>
      </c>
      <c r="C69" s="66" t="s">
        <v>2</v>
      </c>
    </row>
    <row r="70" spans="1:3" x14ac:dyDescent="0.2">
      <c r="A70" s="26">
        <v>22</v>
      </c>
      <c r="B70" s="65">
        <v>19.399999999999999</v>
      </c>
      <c r="C70" s="66" t="s">
        <v>2</v>
      </c>
    </row>
    <row r="71" spans="1:3" x14ac:dyDescent="0.2">
      <c r="A71" s="26">
        <v>23</v>
      </c>
      <c r="B71" s="65">
        <v>21.4</v>
      </c>
      <c r="C71" s="66" t="s">
        <v>2</v>
      </c>
    </row>
    <row r="72" spans="1:3" x14ac:dyDescent="0.2">
      <c r="A72" s="26">
        <v>24</v>
      </c>
      <c r="B72" s="65">
        <v>19.899999999999999</v>
      </c>
      <c r="C72" s="66" t="s">
        <v>2</v>
      </c>
    </row>
    <row r="73" spans="1:3" x14ac:dyDescent="0.2">
      <c r="A73" s="26">
        <v>25</v>
      </c>
      <c r="B73" s="65">
        <v>16.3</v>
      </c>
      <c r="C73" s="66" t="s">
        <v>2</v>
      </c>
    </row>
    <row r="74" spans="1:3" x14ac:dyDescent="0.2">
      <c r="A74" s="26">
        <v>26</v>
      </c>
      <c r="B74" s="65">
        <v>20.100000000000001</v>
      </c>
      <c r="C74" s="66" t="s">
        <v>2</v>
      </c>
    </row>
    <row r="75" spans="1:3" x14ac:dyDescent="0.2">
      <c r="A75" s="26">
        <v>27</v>
      </c>
      <c r="B75" s="65">
        <v>21.2</v>
      </c>
      <c r="C75" s="66" t="s">
        <v>2</v>
      </c>
    </row>
    <row r="76" spans="1:3" x14ac:dyDescent="0.2">
      <c r="A76" s="26">
        <v>28</v>
      </c>
      <c r="B76" s="65">
        <v>21.2</v>
      </c>
      <c r="C76" s="66" t="s">
        <v>2</v>
      </c>
    </row>
    <row r="77" spans="1:3" x14ac:dyDescent="0.2">
      <c r="A77" s="26">
        <v>29</v>
      </c>
      <c r="B77" s="65">
        <v>19.3</v>
      </c>
      <c r="C77" s="66" t="s">
        <v>2</v>
      </c>
    </row>
    <row r="78" spans="1:3" x14ac:dyDescent="0.2">
      <c r="A78" s="26">
        <v>30</v>
      </c>
      <c r="B78" s="65">
        <v>21.3</v>
      </c>
      <c r="C78" s="66" t="s">
        <v>2</v>
      </c>
    </row>
    <row r="79" spans="1:3" x14ac:dyDescent="0.2">
      <c r="A79" s="35">
        <v>31</v>
      </c>
      <c r="B79" s="67">
        <v>18.5</v>
      </c>
      <c r="C79" s="68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79"/>
  <sheetViews>
    <sheetView topLeftCell="A10" workbookViewId="0">
      <selection activeCell="AJ30" sqref="AJ30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76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77</v>
      </c>
      <c r="Y4" s="143"/>
      <c r="Z4" s="143"/>
      <c r="AA4" s="9"/>
      <c r="AB4" s="142">
        <v>45078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15.7</v>
      </c>
      <c r="C8" s="21" t="s">
        <v>2</v>
      </c>
      <c r="D8" s="21">
        <v>26.7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135">
        <v>1014.4</v>
      </c>
      <c r="M8" s="24">
        <v>1019.8</v>
      </c>
      <c r="N8" s="39"/>
      <c r="O8" s="20">
        <v>1</v>
      </c>
      <c r="P8" s="27">
        <v>47</v>
      </c>
      <c r="Q8" s="27">
        <v>91</v>
      </c>
      <c r="R8" s="39"/>
      <c r="S8" s="20">
        <v>1</v>
      </c>
      <c r="T8" s="32" t="s">
        <v>64</v>
      </c>
      <c r="U8" s="90">
        <v>17.7</v>
      </c>
      <c r="V8" s="90">
        <v>2.9</v>
      </c>
      <c r="W8" s="39"/>
      <c r="X8" s="141"/>
      <c r="Y8" s="141"/>
      <c r="Z8" s="141"/>
      <c r="AA8" s="39"/>
      <c r="AB8" s="141" t="s">
        <v>217</v>
      </c>
      <c r="AC8" s="141"/>
      <c r="AD8" s="141"/>
      <c r="AE8" s="141"/>
      <c r="AF8" s="2"/>
    </row>
    <row r="9" spans="1:119" x14ac:dyDescent="0.2">
      <c r="A9" s="26">
        <v>2</v>
      </c>
      <c r="B9" s="128">
        <v>15.5</v>
      </c>
      <c r="C9" s="21" t="s">
        <v>2</v>
      </c>
      <c r="D9" s="21">
        <v>28.3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1012</v>
      </c>
      <c r="M9" s="24">
        <v>1015.5</v>
      </c>
      <c r="N9" s="39"/>
      <c r="O9" s="26">
        <v>2</v>
      </c>
      <c r="P9" s="27">
        <v>47</v>
      </c>
      <c r="Q9" s="27">
        <v>90</v>
      </c>
      <c r="R9" s="39"/>
      <c r="S9" s="26">
        <v>2</v>
      </c>
      <c r="T9" s="32" t="s">
        <v>88</v>
      </c>
      <c r="U9" s="31">
        <v>29</v>
      </c>
      <c r="V9" s="31">
        <v>2.9</v>
      </c>
      <c r="W9" s="39"/>
      <c r="X9" s="141"/>
      <c r="Y9" s="141"/>
      <c r="Z9" s="141"/>
      <c r="AA9" s="39"/>
      <c r="AB9" s="141" t="s">
        <v>179</v>
      </c>
      <c r="AC9" s="141"/>
      <c r="AD9" s="141"/>
      <c r="AE9" s="141"/>
      <c r="AF9" s="2"/>
    </row>
    <row r="10" spans="1:119" x14ac:dyDescent="0.2">
      <c r="A10" s="26">
        <v>3</v>
      </c>
      <c r="B10" s="21">
        <v>16.100000000000001</v>
      </c>
      <c r="C10" s="21" t="s">
        <v>2</v>
      </c>
      <c r="D10" s="21">
        <v>25.6</v>
      </c>
      <c r="E10" s="21" t="s">
        <v>2</v>
      </c>
      <c r="F10" s="39"/>
      <c r="G10" s="23" t="s">
        <v>215</v>
      </c>
      <c r="H10" s="21">
        <v>14.731999999999999</v>
      </c>
      <c r="I10" s="21">
        <v>71.400000000000006</v>
      </c>
      <c r="J10" s="39"/>
      <c r="K10" s="26">
        <v>3</v>
      </c>
      <c r="L10" s="24">
        <v>1014</v>
      </c>
      <c r="M10" s="24">
        <v>1017.7</v>
      </c>
      <c r="N10" s="39"/>
      <c r="O10" s="26">
        <v>3</v>
      </c>
      <c r="P10" s="27">
        <v>60</v>
      </c>
      <c r="Q10" s="27">
        <v>91</v>
      </c>
      <c r="R10" s="39"/>
      <c r="S10" s="26">
        <v>3</v>
      </c>
      <c r="T10" s="32" t="s">
        <v>121</v>
      </c>
      <c r="U10" s="90">
        <v>32.200000000000003</v>
      </c>
      <c r="V10" s="90">
        <v>4.3</v>
      </c>
      <c r="W10" s="39"/>
      <c r="X10" s="141" t="s">
        <v>216</v>
      </c>
      <c r="Y10" s="141"/>
      <c r="Z10" s="141"/>
      <c r="AA10" s="39"/>
      <c r="AB10" s="141" t="s">
        <v>168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16.399999999999999</v>
      </c>
      <c r="C11" s="21" t="s">
        <v>2</v>
      </c>
      <c r="D11" s="21">
        <v>24.4</v>
      </c>
      <c r="E11" s="21" t="s">
        <v>2</v>
      </c>
      <c r="F11" s="39"/>
      <c r="G11" s="23" t="s">
        <v>207</v>
      </c>
      <c r="H11" s="21">
        <v>27.686</v>
      </c>
      <c r="I11" s="121">
        <v>232.2</v>
      </c>
      <c r="J11" s="39"/>
      <c r="K11" s="26">
        <v>4</v>
      </c>
      <c r="L11" s="24">
        <v>1016.7</v>
      </c>
      <c r="M11" s="24">
        <v>1019.3</v>
      </c>
      <c r="N11" s="39"/>
      <c r="O11" s="26">
        <v>4</v>
      </c>
      <c r="P11" s="27">
        <v>61</v>
      </c>
      <c r="Q11" s="27">
        <v>92</v>
      </c>
      <c r="R11" s="39"/>
      <c r="S11" s="26">
        <v>4</v>
      </c>
      <c r="T11" s="32" t="s">
        <v>121</v>
      </c>
      <c r="U11" s="90">
        <v>22.5</v>
      </c>
      <c r="V11" s="90">
        <v>3.4</v>
      </c>
      <c r="W11" s="39"/>
      <c r="X11" s="141" t="s">
        <v>222</v>
      </c>
      <c r="Y11" s="141"/>
      <c r="Z11" s="141"/>
      <c r="AA11" s="39"/>
      <c r="AB11" s="141" t="s">
        <v>168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16.100000000000001</v>
      </c>
      <c r="C12" s="21" t="s">
        <v>2</v>
      </c>
      <c r="D12" s="21">
        <v>24.2</v>
      </c>
      <c r="E12" s="21" t="s">
        <v>2</v>
      </c>
      <c r="F12" s="39"/>
      <c r="G12" s="23" t="s">
        <v>221</v>
      </c>
      <c r="H12" s="21">
        <v>16.001999999999999</v>
      </c>
      <c r="I12" s="21">
        <v>80.3</v>
      </c>
      <c r="J12" s="39"/>
      <c r="K12" s="26">
        <v>5</v>
      </c>
      <c r="L12" s="24">
        <v>1015.6</v>
      </c>
      <c r="M12" s="24">
        <v>1018.2</v>
      </c>
      <c r="N12" s="39"/>
      <c r="O12" s="26">
        <v>5</v>
      </c>
      <c r="P12" s="27">
        <v>61</v>
      </c>
      <c r="Q12" s="27">
        <v>93</v>
      </c>
      <c r="R12" s="39"/>
      <c r="S12" s="26">
        <v>5</v>
      </c>
      <c r="T12" s="32" t="s">
        <v>121</v>
      </c>
      <c r="U12" s="90">
        <v>14.5</v>
      </c>
      <c r="V12" s="90">
        <v>2.7</v>
      </c>
      <c r="W12" s="39"/>
      <c r="X12" s="141" t="s">
        <v>220</v>
      </c>
      <c r="Y12" s="141"/>
      <c r="Z12" s="141"/>
      <c r="AA12" s="39"/>
      <c r="AB12" s="141" t="s">
        <v>168</v>
      </c>
      <c r="AC12" s="141"/>
      <c r="AD12" s="141"/>
      <c r="AE12" s="141"/>
      <c r="AF12" s="2"/>
    </row>
    <row r="13" spans="1:119" x14ac:dyDescent="0.2">
      <c r="A13" s="26">
        <v>6</v>
      </c>
      <c r="B13" s="21">
        <v>16</v>
      </c>
      <c r="C13" s="21" t="s">
        <v>2</v>
      </c>
      <c r="D13" s="21">
        <v>27.1</v>
      </c>
      <c r="E13" s="21" t="s">
        <v>2</v>
      </c>
      <c r="F13" s="39"/>
      <c r="G13" s="23" t="s">
        <v>223</v>
      </c>
      <c r="H13" s="21">
        <v>0.254</v>
      </c>
      <c r="I13" s="21"/>
      <c r="J13" s="39"/>
      <c r="K13" s="26">
        <v>6</v>
      </c>
      <c r="L13" s="24">
        <v>1014.6</v>
      </c>
      <c r="M13" s="24">
        <v>1018.1</v>
      </c>
      <c r="N13" s="39"/>
      <c r="O13" s="26">
        <v>6</v>
      </c>
      <c r="P13" s="27">
        <v>56</v>
      </c>
      <c r="Q13" s="136">
        <v>95</v>
      </c>
      <c r="R13" s="39"/>
      <c r="S13" s="26">
        <v>6</v>
      </c>
      <c r="T13" s="32" t="s">
        <v>140</v>
      </c>
      <c r="U13" s="90">
        <v>17.7</v>
      </c>
      <c r="V13" s="90">
        <v>2.2999999999999998</v>
      </c>
      <c r="W13" s="39"/>
      <c r="X13" s="141"/>
      <c r="Y13" s="141"/>
      <c r="Z13" s="141"/>
      <c r="AA13" s="39"/>
      <c r="AB13" s="141" t="s">
        <v>126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15.6</v>
      </c>
      <c r="C14" s="21" t="s">
        <v>2</v>
      </c>
      <c r="D14" s="21">
        <v>25.9</v>
      </c>
      <c r="E14" s="21" t="s">
        <v>2</v>
      </c>
      <c r="F14" s="39"/>
      <c r="G14" s="23" t="s">
        <v>232</v>
      </c>
      <c r="H14" s="21">
        <v>14.224</v>
      </c>
      <c r="I14" s="21">
        <v>121.9</v>
      </c>
      <c r="J14" s="39"/>
      <c r="K14" s="26">
        <v>7</v>
      </c>
      <c r="L14" s="24">
        <v>1015.2</v>
      </c>
      <c r="M14" s="24">
        <v>1019.5</v>
      </c>
      <c r="N14" s="39"/>
      <c r="O14" s="26">
        <v>7</v>
      </c>
      <c r="P14" s="75">
        <v>56</v>
      </c>
      <c r="Q14" s="27">
        <v>91</v>
      </c>
      <c r="R14" s="39"/>
      <c r="S14" s="26">
        <v>7</v>
      </c>
      <c r="T14" s="32" t="s">
        <v>88</v>
      </c>
      <c r="U14" s="90">
        <v>35.4</v>
      </c>
      <c r="V14" s="90">
        <v>5</v>
      </c>
      <c r="W14" s="39"/>
      <c r="X14" s="141" t="s">
        <v>233</v>
      </c>
      <c r="Y14" s="141"/>
      <c r="Z14" s="141"/>
      <c r="AA14" s="39"/>
      <c r="AB14" s="141" t="s">
        <v>168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16.8</v>
      </c>
      <c r="C15" s="21" t="s">
        <v>2</v>
      </c>
      <c r="D15" s="21">
        <v>26.8</v>
      </c>
      <c r="E15" s="21" t="s">
        <v>2</v>
      </c>
      <c r="F15" s="39"/>
      <c r="G15" s="23" t="s">
        <v>231</v>
      </c>
      <c r="H15" s="21">
        <v>4.0640000000000001</v>
      </c>
      <c r="I15" s="21">
        <v>19.8</v>
      </c>
      <c r="J15" s="39"/>
      <c r="K15" s="26">
        <v>8</v>
      </c>
      <c r="L15" s="24">
        <v>1012.5</v>
      </c>
      <c r="M15" s="24">
        <v>1017.1</v>
      </c>
      <c r="N15" s="39"/>
      <c r="O15" s="26">
        <v>8</v>
      </c>
      <c r="P15" s="75">
        <v>58</v>
      </c>
      <c r="Q15" s="27">
        <v>93</v>
      </c>
      <c r="R15" s="39"/>
      <c r="S15" s="26">
        <v>8</v>
      </c>
      <c r="T15" s="32" t="s">
        <v>121</v>
      </c>
      <c r="U15" s="90">
        <v>29</v>
      </c>
      <c r="V15" s="90">
        <v>3.9</v>
      </c>
      <c r="W15" s="39"/>
      <c r="X15" s="141"/>
      <c r="Y15" s="141"/>
      <c r="Z15" s="141"/>
      <c r="AA15" s="39"/>
      <c r="AB15" s="141" t="s">
        <v>168</v>
      </c>
      <c r="AC15" s="141"/>
      <c r="AD15" s="141"/>
      <c r="AE15" s="141"/>
      <c r="AF15" s="2"/>
    </row>
    <row r="16" spans="1:119" x14ac:dyDescent="0.2">
      <c r="A16" s="26">
        <v>9</v>
      </c>
      <c r="B16" s="21">
        <v>19.2</v>
      </c>
      <c r="C16" s="21" t="s">
        <v>2</v>
      </c>
      <c r="D16" s="21">
        <v>24.7</v>
      </c>
      <c r="E16" s="21" t="s">
        <v>2</v>
      </c>
      <c r="F16" s="39"/>
      <c r="G16" s="23" t="s">
        <v>123</v>
      </c>
      <c r="H16" s="21">
        <v>2.286</v>
      </c>
      <c r="I16" s="21">
        <v>3</v>
      </c>
      <c r="J16" s="39"/>
      <c r="K16" s="26">
        <v>9</v>
      </c>
      <c r="L16" s="24">
        <v>1012.6</v>
      </c>
      <c r="M16" s="24">
        <v>1014.6</v>
      </c>
      <c r="N16" s="39"/>
      <c r="O16" s="26">
        <v>9</v>
      </c>
      <c r="P16" s="27">
        <v>67</v>
      </c>
      <c r="Q16" s="27">
        <v>93</v>
      </c>
      <c r="R16" s="39"/>
      <c r="S16" s="26">
        <v>9</v>
      </c>
      <c r="T16" s="32" t="s">
        <v>122</v>
      </c>
      <c r="U16" s="90">
        <v>19.3</v>
      </c>
      <c r="V16" s="90">
        <v>3.9</v>
      </c>
      <c r="W16" s="39"/>
      <c r="X16" s="141"/>
      <c r="Y16" s="141"/>
      <c r="Z16" s="141"/>
      <c r="AA16" s="39"/>
      <c r="AB16" s="141" t="s">
        <v>235</v>
      </c>
      <c r="AC16" s="141"/>
      <c r="AD16" s="141"/>
      <c r="AE16" s="141"/>
      <c r="AF16" s="2"/>
    </row>
    <row r="17" spans="1:32" x14ac:dyDescent="0.2">
      <c r="A17" s="26">
        <v>10</v>
      </c>
      <c r="B17" s="21">
        <v>18.100000000000001</v>
      </c>
      <c r="C17" s="21" t="s">
        <v>2</v>
      </c>
      <c r="D17" s="21">
        <v>25.8</v>
      </c>
      <c r="E17" s="21" t="s">
        <v>2</v>
      </c>
      <c r="F17" s="39"/>
      <c r="G17" s="23" t="s">
        <v>230</v>
      </c>
      <c r="H17" s="31">
        <v>0.254</v>
      </c>
      <c r="I17" s="31"/>
      <c r="J17" s="39"/>
      <c r="K17" s="26">
        <v>10</v>
      </c>
      <c r="L17" s="24">
        <v>1011.3</v>
      </c>
      <c r="M17" s="24">
        <v>1014.3</v>
      </c>
      <c r="N17" s="39"/>
      <c r="O17" s="26">
        <v>10</v>
      </c>
      <c r="P17" s="27">
        <v>57</v>
      </c>
      <c r="Q17" s="122">
        <v>95</v>
      </c>
      <c r="R17" s="39"/>
      <c r="S17" s="26">
        <v>10</v>
      </c>
      <c r="T17" s="32" t="s">
        <v>89</v>
      </c>
      <c r="U17" s="31">
        <v>12.9</v>
      </c>
      <c r="V17" s="31">
        <v>1.8</v>
      </c>
      <c r="W17" s="39"/>
      <c r="X17" s="141"/>
      <c r="Y17" s="141"/>
      <c r="Z17" s="141"/>
      <c r="AA17" s="39"/>
      <c r="AB17" s="141" t="s">
        <v>112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17.2</v>
      </c>
      <c r="C18" s="21" t="s">
        <v>2</v>
      </c>
      <c r="D18" s="21">
        <v>28.9</v>
      </c>
      <c r="E18" s="21" t="s">
        <v>2</v>
      </c>
      <c r="F18" s="39"/>
      <c r="G18" s="23" t="s">
        <v>228</v>
      </c>
      <c r="H18" s="21">
        <v>0.50800000000000001</v>
      </c>
      <c r="I18" s="21">
        <v>1.8</v>
      </c>
      <c r="J18" s="39"/>
      <c r="K18" s="26">
        <v>11</v>
      </c>
      <c r="L18" s="24">
        <v>1011.6</v>
      </c>
      <c r="M18" s="24">
        <v>1014</v>
      </c>
      <c r="N18" s="39"/>
      <c r="O18" s="26">
        <v>11</v>
      </c>
      <c r="P18" s="27">
        <v>57</v>
      </c>
      <c r="Q18" s="27">
        <v>93</v>
      </c>
      <c r="R18" s="39"/>
      <c r="S18" s="26">
        <v>11</v>
      </c>
      <c r="T18" s="32" t="s">
        <v>88</v>
      </c>
      <c r="U18" s="90">
        <v>17.7</v>
      </c>
      <c r="V18" s="90">
        <v>2.6</v>
      </c>
      <c r="W18" s="39"/>
      <c r="X18" s="141" t="s">
        <v>229</v>
      </c>
      <c r="Y18" s="141"/>
      <c r="Z18" s="141"/>
      <c r="AA18" s="39"/>
      <c r="AB18" s="141" t="s">
        <v>234</v>
      </c>
      <c r="AC18" s="141"/>
      <c r="AD18" s="141"/>
      <c r="AE18" s="141"/>
      <c r="AF18" s="2"/>
    </row>
    <row r="19" spans="1:32" x14ac:dyDescent="0.2">
      <c r="A19" s="26">
        <v>12</v>
      </c>
      <c r="B19" s="21">
        <v>17.100000000000001</v>
      </c>
      <c r="C19" s="21" t="s">
        <v>2</v>
      </c>
      <c r="D19" s="21">
        <v>26.7</v>
      </c>
      <c r="E19" s="21" t="s">
        <v>2</v>
      </c>
      <c r="F19" s="39"/>
      <c r="G19" s="23" t="s">
        <v>226</v>
      </c>
      <c r="H19" s="21">
        <v>36.576000000000001</v>
      </c>
      <c r="I19" s="21">
        <v>86.1</v>
      </c>
      <c r="J19" s="39"/>
      <c r="K19" s="26">
        <v>12</v>
      </c>
      <c r="L19" s="24">
        <v>1011</v>
      </c>
      <c r="M19" s="24">
        <v>1015.9</v>
      </c>
      <c r="N19" s="39"/>
      <c r="O19" s="26">
        <v>12</v>
      </c>
      <c r="P19" s="27">
        <v>58</v>
      </c>
      <c r="Q19" s="122">
        <v>95</v>
      </c>
      <c r="R19" s="39"/>
      <c r="S19" s="26">
        <v>12</v>
      </c>
      <c r="T19" s="32" t="s">
        <v>88</v>
      </c>
      <c r="U19" s="123">
        <v>40.200000000000003</v>
      </c>
      <c r="V19" s="90">
        <v>4</v>
      </c>
      <c r="W19" s="39"/>
      <c r="X19" s="141" t="s">
        <v>227</v>
      </c>
      <c r="Y19" s="141"/>
      <c r="Z19" s="141"/>
      <c r="AA19" s="39"/>
      <c r="AB19" s="141" t="s">
        <v>168</v>
      </c>
      <c r="AC19" s="141"/>
      <c r="AD19" s="141"/>
      <c r="AE19" s="141"/>
      <c r="AF19" s="2"/>
    </row>
    <row r="20" spans="1:32" x14ac:dyDescent="0.2">
      <c r="A20" s="26">
        <v>13</v>
      </c>
      <c r="B20" s="21">
        <v>16.899999999999999</v>
      </c>
      <c r="C20" s="21" t="s">
        <v>2</v>
      </c>
      <c r="D20" s="130">
        <v>22.9</v>
      </c>
      <c r="E20" s="21" t="s">
        <v>2</v>
      </c>
      <c r="F20" s="39"/>
      <c r="G20" s="23" t="s">
        <v>225</v>
      </c>
      <c r="H20" s="21">
        <v>22.606000000000002</v>
      </c>
      <c r="I20" s="21">
        <v>44.7</v>
      </c>
      <c r="J20" s="39"/>
      <c r="K20" s="26">
        <v>13</v>
      </c>
      <c r="L20" s="24">
        <v>1010.4</v>
      </c>
      <c r="M20" s="24">
        <v>1013.1</v>
      </c>
      <c r="N20" s="39"/>
      <c r="O20" s="26">
        <v>13</v>
      </c>
      <c r="P20" s="27">
        <v>70</v>
      </c>
      <c r="Q20" s="122">
        <v>95</v>
      </c>
      <c r="R20" s="33"/>
      <c r="S20" s="26">
        <v>13</v>
      </c>
      <c r="T20" s="32" t="s">
        <v>122</v>
      </c>
      <c r="U20" s="90">
        <v>30.6</v>
      </c>
      <c r="V20" s="90">
        <v>6.3</v>
      </c>
      <c r="W20" s="39"/>
      <c r="X20" s="141" t="s">
        <v>224</v>
      </c>
      <c r="Y20" s="141"/>
      <c r="Z20" s="141"/>
      <c r="AA20" s="39"/>
      <c r="AB20" s="141" t="s">
        <v>117</v>
      </c>
      <c r="AC20" s="141"/>
      <c r="AD20" s="141"/>
      <c r="AE20" s="141"/>
      <c r="AF20" s="2"/>
    </row>
    <row r="21" spans="1:32" x14ac:dyDescent="0.2">
      <c r="A21" s="26">
        <v>14</v>
      </c>
      <c r="B21" s="21">
        <v>17.5</v>
      </c>
      <c r="C21" s="21" t="s">
        <v>2</v>
      </c>
      <c r="D21" s="21">
        <v>25.1</v>
      </c>
      <c r="E21" s="21" t="s">
        <v>2</v>
      </c>
      <c r="F21" s="39"/>
      <c r="G21" s="23" t="s">
        <v>236</v>
      </c>
      <c r="H21" s="21">
        <v>5.8419999999999996</v>
      </c>
      <c r="I21" s="21">
        <v>9.9</v>
      </c>
      <c r="J21" s="39"/>
      <c r="K21" s="26">
        <v>14</v>
      </c>
      <c r="L21" s="24">
        <v>1011</v>
      </c>
      <c r="M21" s="24">
        <v>1014.1</v>
      </c>
      <c r="N21" s="39"/>
      <c r="O21" s="26">
        <v>14</v>
      </c>
      <c r="P21" s="27">
        <v>65</v>
      </c>
      <c r="Q21" s="27">
        <v>94</v>
      </c>
      <c r="R21" s="39"/>
      <c r="S21" s="26">
        <v>14</v>
      </c>
      <c r="T21" s="32" t="s">
        <v>99</v>
      </c>
      <c r="U21" s="90">
        <v>19.3</v>
      </c>
      <c r="V21" s="90">
        <v>3.2</v>
      </c>
      <c r="W21" s="39"/>
      <c r="X21" s="141"/>
      <c r="Y21" s="141"/>
      <c r="Z21" s="141"/>
      <c r="AA21" s="39"/>
      <c r="AB21" s="141" t="s">
        <v>238</v>
      </c>
      <c r="AC21" s="141"/>
      <c r="AD21" s="141"/>
      <c r="AE21" s="141"/>
      <c r="AF21" s="2"/>
    </row>
    <row r="22" spans="1:32" x14ac:dyDescent="0.2">
      <c r="A22" s="26">
        <v>15</v>
      </c>
      <c r="B22" s="29">
        <v>18.2</v>
      </c>
      <c r="C22" s="21" t="s">
        <v>2</v>
      </c>
      <c r="D22" s="21">
        <v>28.5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1013.2</v>
      </c>
      <c r="M22" s="24">
        <v>1016.3</v>
      </c>
      <c r="N22" s="39"/>
      <c r="O22" s="26">
        <v>15</v>
      </c>
      <c r="P22" s="27">
        <v>43</v>
      </c>
      <c r="Q22" s="27">
        <v>92</v>
      </c>
      <c r="R22" s="39"/>
      <c r="S22" s="26">
        <v>15</v>
      </c>
      <c r="T22" s="32" t="s">
        <v>64</v>
      </c>
      <c r="U22" s="90">
        <v>17.7</v>
      </c>
      <c r="V22" s="90">
        <v>3.5</v>
      </c>
      <c r="W22" s="39"/>
      <c r="X22" s="141"/>
      <c r="Y22" s="141"/>
      <c r="Z22" s="141"/>
      <c r="AA22" s="39"/>
      <c r="AB22" s="141" t="s">
        <v>237</v>
      </c>
      <c r="AC22" s="141"/>
      <c r="AD22" s="141"/>
      <c r="AE22" s="141"/>
      <c r="AF22" s="2"/>
    </row>
    <row r="23" spans="1:32" x14ac:dyDescent="0.2">
      <c r="A23" s="26">
        <v>16</v>
      </c>
      <c r="B23" s="21">
        <v>18.100000000000001</v>
      </c>
      <c r="C23" s="21" t="s">
        <v>2</v>
      </c>
      <c r="D23" s="21">
        <v>29.4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1013.2</v>
      </c>
      <c r="M23" s="24">
        <v>1017.1</v>
      </c>
      <c r="N23" s="39"/>
      <c r="O23" s="26">
        <v>16</v>
      </c>
      <c r="P23" s="27">
        <v>39</v>
      </c>
      <c r="Q23" s="27">
        <v>91</v>
      </c>
      <c r="R23" s="39"/>
      <c r="S23" s="26">
        <v>16</v>
      </c>
      <c r="T23" s="32" t="s">
        <v>88</v>
      </c>
      <c r="U23" s="31">
        <v>19.3</v>
      </c>
      <c r="V23" s="31">
        <v>3.4</v>
      </c>
      <c r="W23" s="39"/>
      <c r="X23" s="141"/>
      <c r="Y23" s="141"/>
      <c r="Z23" s="141"/>
      <c r="AA23" s="39"/>
      <c r="AB23" s="141" t="s">
        <v>106</v>
      </c>
      <c r="AC23" s="141"/>
      <c r="AD23" s="141"/>
      <c r="AE23" s="141"/>
      <c r="AF23" s="2"/>
    </row>
    <row r="24" spans="1:32" x14ac:dyDescent="0.2">
      <c r="A24" s="26">
        <v>17</v>
      </c>
      <c r="B24" s="21">
        <v>19.100000000000001</v>
      </c>
      <c r="C24" s="21" t="s">
        <v>2</v>
      </c>
      <c r="D24" s="21">
        <v>29.9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1013.5</v>
      </c>
      <c r="M24" s="24">
        <v>1017.3</v>
      </c>
      <c r="N24" s="39"/>
      <c r="O24" s="26">
        <v>17</v>
      </c>
      <c r="P24" s="27">
        <v>40</v>
      </c>
      <c r="Q24" s="27">
        <v>85</v>
      </c>
      <c r="R24" s="39"/>
      <c r="S24" s="26">
        <v>17</v>
      </c>
      <c r="T24" s="32" t="s">
        <v>121</v>
      </c>
      <c r="U24" s="90">
        <v>24.1</v>
      </c>
      <c r="V24" s="90">
        <v>4.7</v>
      </c>
      <c r="W24" s="39"/>
      <c r="X24" s="141"/>
      <c r="Y24" s="141"/>
      <c r="Z24" s="141"/>
      <c r="AA24" s="39"/>
      <c r="AB24" s="141" t="s">
        <v>106</v>
      </c>
      <c r="AC24" s="141"/>
      <c r="AD24" s="141"/>
      <c r="AE24" s="141"/>
      <c r="AF24" s="2"/>
    </row>
    <row r="25" spans="1:32" x14ac:dyDescent="0.2">
      <c r="A25" s="26">
        <v>18</v>
      </c>
      <c r="B25" s="21">
        <v>20.3</v>
      </c>
      <c r="C25" s="21" t="s">
        <v>2</v>
      </c>
      <c r="D25" s="21">
        <v>27.8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1015.6</v>
      </c>
      <c r="M25" s="24">
        <v>1017.6</v>
      </c>
      <c r="N25" s="39"/>
      <c r="O25" s="26">
        <v>18</v>
      </c>
      <c r="P25" s="27">
        <v>61</v>
      </c>
      <c r="Q25" s="27">
        <v>83</v>
      </c>
      <c r="R25" s="39"/>
      <c r="S25" s="26">
        <v>18</v>
      </c>
      <c r="T25" s="32" t="s">
        <v>122</v>
      </c>
      <c r="U25" s="90">
        <v>22.5</v>
      </c>
      <c r="V25" s="90">
        <v>5.3</v>
      </c>
      <c r="W25" s="39"/>
      <c r="X25" s="141"/>
      <c r="Y25" s="141"/>
      <c r="Z25" s="141"/>
      <c r="AA25" s="39"/>
      <c r="AB25" s="141" t="s">
        <v>240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19.899999999999999</v>
      </c>
      <c r="C26" s="21" t="s">
        <v>2</v>
      </c>
      <c r="D26" s="21">
        <v>30.3</v>
      </c>
      <c r="E26" s="21" t="s">
        <v>2</v>
      </c>
      <c r="F26" s="39"/>
      <c r="G26" s="23" t="s">
        <v>239</v>
      </c>
      <c r="H26" s="21">
        <v>0.50800000000000001</v>
      </c>
      <c r="I26" s="21">
        <v>1.3</v>
      </c>
      <c r="J26" s="39"/>
      <c r="K26" s="26">
        <v>19</v>
      </c>
      <c r="L26" s="24">
        <v>1015.7</v>
      </c>
      <c r="M26" s="24">
        <v>1018.5</v>
      </c>
      <c r="N26" s="39"/>
      <c r="O26" s="26">
        <v>19</v>
      </c>
      <c r="P26" s="27">
        <v>55</v>
      </c>
      <c r="Q26" s="27">
        <v>92</v>
      </c>
      <c r="R26" s="39"/>
      <c r="S26" s="26">
        <v>19</v>
      </c>
      <c r="T26" s="32" t="s">
        <v>88</v>
      </c>
      <c r="U26" s="90">
        <v>19.3</v>
      </c>
      <c r="V26" s="90">
        <v>4.2</v>
      </c>
      <c r="W26" s="39"/>
      <c r="X26" s="141"/>
      <c r="Y26" s="141"/>
      <c r="Z26" s="141"/>
      <c r="AA26" s="39"/>
      <c r="AB26" s="141" t="s">
        <v>241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20.399999999999999</v>
      </c>
      <c r="C27" s="21" t="s">
        <v>2</v>
      </c>
      <c r="D27" s="21">
        <v>29.4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1017.5</v>
      </c>
      <c r="M27" s="24">
        <v>1020.3</v>
      </c>
      <c r="N27" s="39"/>
      <c r="O27" s="26">
        <v>20</v>
      </c>
      <c r="P27" s="27">
        <v>44</v>
      </c>
      <c r="Q27" s="75">
        <v>81</v>
      </c>
      <c r="R27" s="39"/>
      <c r="S27" s="26">
        <v>20</v>
      </c>
      <c r="T27" s="32" t="s">
        <v>89</v>
      </c>
      <c r="U27" s="90">
        <v>19.3</v>
      </c>
      <c r="V27" s="90">
        <v>3.2</v>
      </c>
      <c r="W27" s="39"/>
      <c r="X27" s="141"/>
      <c r="Y27" s="141"/>
      <c r="Z27" s="141"/>
      <c r="AA27" s="39"/>
      <c r="AB27" s="141" t="s">
        <v>126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19.3</v>
      </c>
      <c r="C28" s="21" t="s">
        <v>2</v>
      </c>
      <c r="D28" s="21">
        <v>30.7</v>
      </c>
      <c r="E28" s="21" t="s">
        <v>2</v>
      </c>
      <c r="F28" s="39"/>
      <c r="G28" s="23"/>
      <c r="H28" s="21">
        <v>0</v>
      </c>
      <c r="I28" s="121"/>
      <c r="J28" s="39"/>
      <c r="K28" s="26">
        <v>21</v>
      </c>
      <c r="L28" s="24">
        <v>1018.6</v>
      </c>
      <c r="M28" s="24">
        <v>1020.7</v>
      </c>
      <c r="N28" s="39"/>
      <c r="O28" s="26">
        <v>21</v>
      </c>
      <c r="P28" s="27">
        <v>48</v>
      </c>
      <c r="Q28" s="27">
        <v>79</v>
      </c>
      <c r="R28" s="39"/>
      <c r="S28" s="26">
        <v>21</v>
      </c>
      <c r="T28" s="32" t="s">
        <v>89</v>
      </c>
      <c r="U28" s="90">
        <v>14.5</v>
      </c>
      <c r="V28" s="90">
        <v>2.4</v>
      </c>
      <c r="W28" s="39"/>
      <c r="X28" s="141"/>
      <c r="Y28" s="141"/>
      <c r="Z28" s="141"/>
      <c r="AA28" s="39"/>
      <c r="AB28" s="141" t="s">
        <v>240</v>
      </c>
      <c r="AC28" s="141"/>
      <c r="AD28" s="141"/>
      <c r="AE28" s="141"/>
      <c r="AF28" s="2"/>
    </row>
    <row r="29" spans="1:32" x14ac:dyDescent="0.2">
      <c r="A29" s="26">
        <v>22</v>
      </c>
      <c r="B29" s="21">
        <v>21.1</v>
      </c>
      <c r="C29" s="21" t="s">
        <v>2</v>
      </c>
      <c r="D29" s="21">
        <v>31.6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1015.2</v>
      </c>
      <c r="M29" s="125">
        <v>1021.1</v>
      </c>
      <c r="N29" s="39"/>
      <c r="O29" s="26">
        <v>22</v>
      </c>
      <c r="P29" s="27">
        <v>42</v>
      </c>
      <c r="Q29" s="27">
        <v>79</v>
      </c>
      <c r="R29" s="39"/>
      <c r="S29" s="26">
        <v>22</v>
      </c>
      <c r="T29" s="32" t="s">
        <v>140</v>
      </c>
      <c r="U29" s="90">
        <v>29</v>
      </c>
      <c r="V29" s="90">
        <v>5.8</v>
      </c>
      <c r="W29" s="39"/>
      <c r="X29" s="141"/>
      <c r="Y29" s="141"/>
      <c r="Z29" s="141"/>
      <c r="AA29" s="39"/>
      <c r="AB29" s="141" t="s">
        <v>126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20.3</v>
      </c>
      <c r="C30" s="21" t="s">
        <v>2</v>
      </c>
      <c r="D30" s="21">
        <v>33.6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1014.4</v>
      </c>
      <c r="M30" s="24">
        <v>1018.8</v>
      </c>
      <c r="N30" s="39"/>
      <c r="O30" s="26">
        <v>23</v>
      </c>
      <c r="P30" s="124">
        <v>33</v>
      </c>
      <c r="Q30" s="32">
        <v>79</v>
      </c>
      <c r="R30" s="39"/>
      <c r="S30" s="26">
        <v>23</v>
      </c>
      <c r="T30" s="32" t="s">
        <v>64</v>
      </c>
      <c r="U30" s="90">
        <v>17.7</v>
      </c>
      <c r="V30" s="90">
        <v>3.7</v>
      </c>
      <c r="W30" s="39"/>
      <c r="X30" s="141"/>
      <c r="Y30" s="141"/>
      <c r="Z30" s="141"/>
      <c r="AA30" s="39"/>
      <c r="AB30" s="141" t="s">
        <v>106</v>
      </c>
      <c r="AC30" s="141"/>
      <c r="AD30" s="141"/>
      <c r="AE30" s="141"/>
      <c r="AF30" s="2"/>
    </row>
    <row r="31" spans="1:32" x14ac:dyDescent="0.2">
      <c r="A31" s="26">
        <v>24</v>
      </c>
      <c r="B31" s="21">
        <v>19.2</v>
      </c>
      <c r="C31" s="21" t="s">
        <v>2</v>
      </c>
      <c r="D31" s="21">
        <v>31.5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1016.7</v>
      </c>
      <c r="M31" s="24">
        <v>1020.7</v>
      </c>
      <c r="N31" s="39"/>
      <c r="O31" s="26">
        <v>24</v>
      </c>
      <c r="P31" s="124">
        <v>33</v>
      </c>
      <c r="Q31" s="27">
        <v>80</v>
      </c>
      <c r="R31" s="39"/>
      <c r="S31" s="26">
        <v>24</v>
      </c>
      <c r="T31" s="32" t="s">
        <v>54</v>
      </c>
      <c r="U31" s="90">
        <v>17.7</v>
      </c>
      <c r="V31" s="90">
        <v>3.7</v>
      </c>
      <c r="W31" s="39"/>
      <c r="X31" s="141"/>
      <c r="Y31" s="141"/>
      <c r="Z31" s="141"/>
      <c r="AA31" s="39"/>
      <c r="AB31" s="141" t="s">
        <v>106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19.899999999999999</v>
      </c>
      <c r="C32" s="21" t="s">
        <v>2</v>
      </c>
      <c r="D32" s="21">
        <v>31.7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1015.3</v>
      </c>
      <c r="M32" s="24">
        <v>1019.5</v>
      </c>
      <c r="N32" s="39"/>
      <c r="O32" s="26">
        <v>25</v>
      </c>
      <c r="P32" s="27">
        <v>45</v>
      </c>
      <c r="Q32" s="27">
        <v>80</v>
      </c>
      <c r="R32" s="39"/>
      <c r="S32" s="26">
        <v>25</v>
      </c>
      <c r="T32" s="32" t="s">
        <v>89</v>
      </c>
      <c r="U32" s="90">
        <v>25.7</v>
      </c>
      <c r="V32" s="90">
        <v>5.0999999999999996</v>
      </c>
      <c r="W32" s="39"/>
      <c r="X32" s="141"/>
      <c r="Y32" s="141"/>
      <c r="Z32" s="141"/>
      <c r="AA32" s="39"/>
      <c r="AB32" s="141" t="s">
        <v>106</v>
      </c>
      <c r="AC32" s="141"/>
      <c r="AD32" s="141"/>
      <c r="AE32" s="141"/>
      <c r="AF32" s="2"/>
    </row>
    <row r="33" spans="1:32" x14ac:dyDescent="0.2">
      <c r="A33" s="26">
        <v>26</v>
      </c>
      <c r="B33" s="21">
        <v>20.6</v>
      </c>
      <c r="C33" s="21" t="s">
        <v>2</v>
      </c>
      <c r="D33" s="121">
        <v>33.799999999999997</v>
      </c>
      <c r="E33" s="21" t="s">
        <v>2</v>
      </c>
      <c r="F33" s="39"/>
      <c r="G33" s="23"/>
      <c r="H33" s="21">
        <v>0</v>
      </c>
      <c r="I33" s="121"/>
      <c r="J33" s="39"/>
      <c r="K33" s="26">
        <v>26</v>
      </c>
      <c r="L33" s="24">
        <v>1014</v>
      </c>
      <c r="M33" s="24">
        <v>1018</v>
      </c>
      <c r="N33" s="39"/>
      <c r="O33" s="26">
        <v>26</v>
      </c>
      <c r="P33" s="27">
        <v>44</v>
      </c>
      <c r="Q33" s="27">
        <v>86</v>
      </c>
      <c r="R33" s="39"/>
      <c r="S33" s="26">
        <v>26</v>
      </c>
      <c r="T33" s="32" t="s">
        <v>121</v>
      </c>
      <c r="U33" s="90">
        <v>16.100000000000001</v>
      </c>
      <c r="V33" s="90">
        <v>3.1</v>
      </c>
      <c r="W33" s="39"/>
      <c r="X33" s="141"/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129">
        <v>22.2</v>
      </c>
      <c r="C34" s="21" t="s">
        <v>2</v>
      </c>
      <c r="D34" s="21">
        <v>33.6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126">
        <v>1009.8</v>
      </c>
      <c r="M34" s="24">
        <v>1015</v>
      </c>
      <c r="N34" s="39"/>
      <c r="O34" s="26">
        <v>27</v>
      </c>
      <c r="P34" s="27">
        <v>43</v>
      </c>
      <c r="Q34" s="27">
        <v>83</v>
      </c>
      <c r="R34" s="39"/>
      <c r="S34" s="26">
        <v>27</v>
      </c>
      <c r="T34" s="32" t="s">
        <v>88</v>
      </c>
      <c r="U34" s="90">
        <v>22.5</v>
      </c>
      <c r="V34" s="90">
        <v>4</v>
      </c>
      <c r="W34" s="39"/>
      <c r="X34" s="141"/>
      <c r="Y34" s="141"/>
      <c r="Z34" s="141"/>
      <c r="AA34" s="39"/>
      <c r="AB34" s="141" t="s">
        <v>162</v>
      </c>
      <c r="AC34" s="141"/>
      <c r="AD34" s="141"/>
      <c r="AE34" s="141"/>
      <c r="AF34" s="2"/>
    </row>
    <row r="35" spans="1:32" x14ac:dyDescent="0.2">
      <c r="A35" s="26">
        <v>28</v>
      </c>
      <c r="B35" s="21">
        <v>21.6</v>
      </c>
      <c r="C35" s="21" t="s">
        <v>2</v>
      </c>
      <c r="D35" s="21">
        <v>29.8</v>
      </c>
      <c r="E35" s="21" t="s">
        <v>2</v>
      </c>
      <c r="F35" s="39"/>
      <c r="G35" s="23" t="s">
        <v>244</v>
      </c>
      <c r="H35" s="21">
        <v>1.778</v>
      </c>
      <c r="I35" s="21">
        <v>19.100000000000001</v>
      </c>
      <c r="J35" s="39"/>
      <c r="K35" s="26">
        <v>28</v>
      </c>
      <c r="L35" s="24">
        <v>1011.5</v>
      </c>
      <c r="M35" s="24">
        <v>1016.5</v>
      </c>
      <c r="N35" s="39"/>
      <c r="O35" s="26">
        <v>28</v>
      </c>
      <c r="P35" s="27">
        <v>50</v>
      </c>
      <c r="Q35" s="27">
        <v>81</v>
      </c>
      <c r="R35" s="39"/>
      <c r="S35" s="26">
        <v>28</v>
      </c>
      <c r="T35" s="32" t="s">
        <v>122</v>
      </c>
      <c r="U35" s="90">
        <v>32.200000000000003</v>
      </c>
      <c r="V35" s="123">
        <v>7.6</v>
      </c>
      <c r="W35" s="39"/>
      <c r="X35" s="141"/>
      <c r="Y35" s="141"/>
      <c r="Z35" s="141"/>
      <c r="AA35" s="39"/>
      <c r="AB35" s="141" t="s">
        <v>247</v>
      </c>
      <c r="AC35" s="141"/>
      <c r="AD35" s="141"/>
      <c r="AE35" s="141"/>
      <c r="AF35" s="2"/>
    </row>
    <row r="36" spans="1:32" x14ac:dyDescent="0.2">
      <c r="A36" s="26">
        <v>29</v>
      </c>
      <c r="B36" s="21">
        <v>19.399999999999999</v>
      </c>
      <c r="C36" s="21" t="s">
        <v>2</v>
      </c>
      <c r="D36" s="21">
        <v>26</v>
      </c>
      <c r="E36" s="21" t="s">
        <v>2</v>
      </c>
      <c r="F36" s="39"/>
      <c r="G36" s="23" t="s">
        <v>245</v>
      </c>
      <c r="H36" s="21">
        <v>2.286</v>
      </c>
      <c r="I36" s="21">
        <v>10.7</v>
      </c>
      <c r="J36" s="39"/>
      <c r="K36" s="26">
        <v>29</v>
      </c>
      <c r="L36" s="24">
        <v>1015.8</v>
      </c>
      <c r="M36" s="24">
        <v>1019.6</v>
      </c>
      <c r="N36" s="39"/>
      <c r="O36" s="26">
        <v>29</v>
      </c>
      <c r="P36" s="27">
        <v>58</v>
      </c>
      <c r="Q36" s="27">
        <v>88</v>
      </c>
      <c r="R36" s="39"/>
      <c r="S36" s="26">
        <v>29</v>
      </c>
      <c r="T36" s="32" t="s">
        <v>122</v>
      </c>
      <c r="U36" s="90">
        <v>30.6</v>
      </c>
      <c r="V36" s="90">
        <v>6.1</v>
      </c>
      <c r="W36" s="39"/>
      <c r="X36" s="141"/>
      <c r="Y36" s="141"/>
      <c r="Z36" s="141"/>
      <c r="AA36" s="39"/>
      <c r="AB36" s="141" t="s">
        <v>112</v>
      </c>
      <c r="AC36" s="141"/>
      <c r="AD36" s="141"/>
      <c r="AE36" s="141"/>
      <c r="AF36" s="2"/>
    </row>
    <row r="37" spans="1:32" x14ac:dyDescent="0.2">
      <c r="A37" s="26">
        <v>30</v>
      </c>
      <c r="B37" s="21">
        <v>17.2</v>
      </c>
      <c r="C37" s="21" t="s">
        <v>2</v>
      </c>
      <c r="D37" s="21">
        <v>23.8</v>
      </c>
      <c r="E37" s="21" t="s">
        <v>2</v>
      </c>
      <c r="F37" s="39"/>
      <c r="G37" s="23" t="s">
        <v>242</v>
      </c>
      <c r="H37" s="121">
        <v>47.497999999999998</v>
      </c>
      <c r="I37" s="21">
        <v>126.2</v>
      </c>
      <c r="J37" s="39"/>
      <c r="K37" s="26">
        <v>30</v>
      </c>
      <c r="L37" s="24">
        <v>1012.2</v>
      </c>
      <c r="M37" s="24">
        <v>1016.1</v>
      </c>
      <c r="N37" s="39"/>
      <c r="O37" s="26">
        <v>30</v>
      </c>
      <c r="P37" s="27">
        <v>71</v>
      </c>
      <c r="Q37" s="122">
        <v>95</v>
      </c>
      <c r="R37" s="39"/>
      <c r="S37" s="26">
        <v>30</v>
      </c>
      <c r="T37" s="32" t="s">
        <v>64</v>
      </c>
      <c r="U37" s="90">
        <v>24.1</v>
      </c>
      <c r="V37" s="90">
        <v>3.2</v>
      </c>
      <c r="W37" s="39"/>
      <c r="X37" s="141" t="s">
        <v>243</v>
      </c>
      <c r="Y37" s="141"/>
      <c r="Z37" s="141"/>
      <c r="AA37" s="39"/>
      <c r="AB37" s="141" t="s">
        <v>246</v>
      </c>
      <c r="AC37" s="141"/>
      <c r="AD37" s="141"/>
      <c r="AE37" s="141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1"/>
      <c r="Y38" s="141"/>
      <c r="Z38" s="141"/>
      <c r="AA38" s="39"/>
      <c r="AB38" s="141"/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18.366666666666667</v>
      </c>
      <c r="C40" s="41" t="s">
        <v>2</v>
      </c>
      <c r="D40" s="41">
        <f>AVERAGE(D8:D37)</f>
        <v>28.15</v>
      </c>
      <c r="E40" s="42" t="s">
        <v>2</v>
      </c>
      <c r="F40" s="2"/>
      <c r="G40" s="43" t="s">
        <v>5</v>
      </c>
      <c r="H40" s="44">
        <f>SUM(H8:H37)</f>
        <v>197.10399999999998</v>
      </c>
      <c r="I40" s="107" t="s">
        <v>61</v>
      </c>
      <c r="J40" s="2"/>
      <c r="K40" s="40" t="s">
        <v>3</v>
      </c>
      <c r="L40" s="97">
        <f>AVERAGE(L8:L37)</f>
        <v>1013.8366666666667</v>
      </c>
      <c r="M40" s="98">
        <f>AVERAGE(M8:M37)</f>
        <v>1017.4766666666666</v>
      </c>
      <c r="N40" s="2"/>
      <c r="O40" s="40" t="s">
        <v>3</v>
      </c>
      <c r="P40" s="110">
        <f>AVERAGE(P8:P37)</f>
        <v>52.3</v>
      </c>
      <c r="Q40" s="111">
        <f>AVERAGE(Q8:Q37)</f>
        <v>88.5</v>
      </c>
      <c r="R40" s="2"/>
      <c r="S40" s="80" t="s">
        <v>11</v>
      </c>
      <c r="T40" s="80" t="s">
        <v>121</v>
      </c>
      <c r="U40" s="91">
        <f>MAXA(U8:U37)</f>
        <v>40.200000000000003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AVERAGE(B49:B78)</f>
        <v>23.110000000000003</v>
      </c>
      <c r="C41" s="150"/>
      <c r="D41" s="150"/>
      <c r="E41" s="47" t="s">
        <v>2</v>
      </c>
      <c r="F41" s="2"/>
      <c r="G41" s="101" t="s">
        <v>58</v>
      </c>
      <c r="H41" s="109">
        <v>10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AVERAGE(L8:M8,L9:M9,L10:M10,L11:M11,L12:M12,L13:M13,L14:M14,L15:M15,L16:M16,L17:M17,L18:M18,L19:M19,L20:M20,L21:M21,L22:M22,L23:M23,L24:M24,L25:M25,L26:M26,L27:M27,L28:M28,L29:M29,L30:M30,L31:M31,L32:M32,L33:M33,L34:M34,L35:M35,L36:M36,L37:M37)</f>
        <v>1015.6566666666664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AVERAGE(P8:Q8,P9:Q9,P10:Q10,P11:Q11,P12:Q12,P13:Q13,P14:Q14,P15:Q15,P16:Q16,P17:Q17,P18:Q18,P19:Q19,P20:Q20,P21:Q21,P22:Q22,P23:Q23,P24:Q24,P25:Q25,P26:Q26,P27:Q27,P28:Q28,P29:Q29,P30:Q30,P31:Q31,P32:Q32,P33:Q33,P34:Q34,P35:Q35,P36:Q36,P37:Q37)</f>
        <v>70.400000000000006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15.5</v>
      </c>
      <c r="C42" s="52" t="s">
        <v>2</v>
      </c>
      <c r="D42" s="52">
        <f>MAXA(D8:D37)</f>
        <v>33.799999999999997</v>
      </c>
      <c r="E42" s="53" t="s">
        <v>2</v>
      </c>
      <c r="F42" s="2"/>
      <c r="G42" s="43" t="s">
        <v>6</v>
      </c>
      <c r="H42" s="44">
        <f>MAXA(H8:H37)</f>
        <v>47.497999999999998</v>
      </c>
      <c r="I42" s="91">
        <f>MAXA(I8:I38)</f>
        <v>232.2</v>
      </c>
      <c r="J42" s="2"/>
      <c r="K42" s="51" t="s">
        <v>4</v>
      </c>
      <c r="L42" s="99">
        <f>MINA(L8:L37)</f>
        <v>1009.8</v>
      </c>
      <c r="M42" s="99">
        <f>MAXA(M8:M37)</f>
        <v>1021.1</v>
      </c>
      <c r="N42" s="2"/>
      <c r="O42" s="51" t="s">
        <v>4</v>
      </c>
      <c r="P42" s="89">
        <f>MINA(P8:P37)</f>
        <v>33</v>
      </c>
      <c r="Q42" s="89">
        <f>MAXA(Q8:Q37)</f>
        <v>95</v>
      </c>
      <c r="R42" s="54"/>
      <c r="S42" s="168" t="s">
        <v>50</v>
      </c>
      <c r="T42" s="169"/>
      <c r="U42" s="96">
        <f>AVERAGE(U8:U37)</f>
        <v>23.010000000000009</v>
      </c>
      <c r="V42" s="96">
        <f>AVERAGE(V8:V37)</f>
        <v>3.9399999999999995</v>
      </c>
      <c r="W42" s="2"/>
      <c r="X42" s="100">
        <f>SUM(H8:H17)</f>
        <v>79.501999999999995</v>
      </c>
      <c r="Y42" s="100">
        <f>SUM(H18:H27)</f>
        <v>66.040000000000006</v>
      </c>
      <c r="Z42" s="100">
        <f>SUM(H28:H37)</f>
        <v>51.561999999999998</v>
      </c>
      <c r="AA42" s="2"/>
      <c r="AB42" s="74" t="s">
        <v>43</v>
      </c>
      <c r="AC42" s="100">
        <f>AVERAGE(B8:B17)</f>
        <v>16.549999999999997</v>
      </c>
      <c r="AD42" s="100">
        <f>AVERAGE(D8:D17)</f>
        <v>25.95</v>
      </c>
      <c r="AE42" s="100">
        <f>AVERAGE(B49:B58)</f>
        <v>20.740000000000002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Maggio!H45</f>
        <v>322.56799999999998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18.470000000000002</v>
      </c>
      <c r="AD43" s="100">
        <f>AVERAGE(D18:D27)</f>
        <v>27.890000000000004</v>
      </c>
      <c r="AE43" s="100">
        <f>AVERAGE(B59:B68)</f>
        <v>23.15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197.10399999999998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20.079999999999998</v>
      </c>
      <c r="AD44" s="100">
        <f>AVERAGE(D28:D37)</f>
        <v>30.609999999999996</v>
      </c>
      <c r="AE44" s="100">
        <f>AVERAGE(B69:B79)</f>
        <v>25.440000000000005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519.67200000000003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21.2</v>
      </c>
      <c r="C49" s="64" t="s">
        <v>2</v>
      </c>
      <c r="L49" s="62"/>
    </row>
    <row r="50" spans="1:20" x14ac:dyDescent="0.2">
      <c r="A50" s="26">
        <v>2</v>
      </c>
      <c r="B50" s="65">
        <v>21.9</v>
      </c>
      <c r="C50" s="66" t="s">
        <v>2</v>
      </c>
    </row>
    <row r="51" spans="1:20" x14ac:dyDescent="0.2">
      <c r="A51" s="26">
        <v>3</v>
      </c>
      <c r="B51" s="65">
        <v>19.899999999999999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18.8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19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21.1</v>
      </c>
      <c r="C54" s="66" t="s">
        <v>2</v>
      </c>
    </row>
    <row r="55" spans="1:20" x14ac:dyDescent="0.2">
      <c r="A55" s="26">
        <v>7</v>
      </c>
      <c r="B55" s="65">
        <v>21.1</v>
      </c>
      <c r="C55" s="66" t="s">
        <v>2</v>
      </c>
    </row>
    <row r="56" spans="1:20" x14ac:dyDescent="0.2">
      <c r="A56" s="26">
        <v>8</v>
      </c>
      <c r="B56" s="65">
        <v>21.7</v>
      </c>
      <c r="C56" s="66" t="s">
        <v>2</v>
      </c>
    </row>
    <row r="57" spans="1:20" x14ac:dyDescent="0.2">
      <c r="A57" s="26">
        <v>9</v>
      </c>
      <c r="B57" s="65">
        <v>21.4</v>
      </c>
      <c r="C57" s="66" t="s">
        <v>2</v>
      </c>
    </row>
    <row r="58" spans="1:20" x14ac:dyDescent="0.2">
      <c r="A58" s="26">
        <v>10</v>
      </c>
      <c r="B58" s="65">
        <v>21.3</v>
      </c>
      <c r="C58" s="66" t="s">
        <v>2</v>
      </c>
    </row>
    <row r="59" spans="1:20" x14ac:dyDescent="0.2">
      <c r="A59" s="26">
        <v>11</v>
      </c>
      <c r="B59" s="65">
        <v>22.8</v>
      </c>
      <c r="C59" s="66" t="s">
        <v>2</v>
      </c>
    </row>
    <row r="60" spans="1:20" x14ac:dyDescent="0.2">
      <c r="A60" s="26">
        <v>12</v>
      </c>
      <c r="B60" s="65">
        <v>21.7</v>
      </c>
      <c r="C60" s="66" t="s">
        <v>2</v>
      </c>
    </row>
    <row r="61" spans="1:20" x14ac:dyDescent="0.2">
      <c r="A61" s="26">
        <v>13</v>
      </c>
      <c r="B61" s="65">
        <v>19.8</v>
      </c>
      <c r="C61" s="66" t="s">
        <v>2</v>
      </c>
    </row>
    <row r="62" spans="1:20" x14ac:dyDescent="0.2">
      <c r="A62" s="26">
        <v>14</v>
      </c>
      <c r="B62" s="65">
        <v>20.6</v>
      </c>
      <c r="C62" s="66" t="s">
        <v>2</v>
      </c>
    </row>
    <row r="63" spans="1:20" x14ac:dyDescent="0.2">
      <c r="A63" s="26">
        <v>15</v>
      </c>
      <c r="B63" s="65">
        <v>23.3</v>
      </c>
      <c r="C63" s="66" t="s">
        <v>2</v>
      </c>
    </row>
    <row r="64" spans="1:20" x14ac:dyDescent="0.2">
      <c r="A64" s="26">
        <v>16</v>
      </c>
      <c r="B64" s="65">
        <v>24.5</v>
      </c>
      <c r="C64" s="66" t="s">
        <v>2</v>
      </c>
    </row>
    <row r="65" spans="1:3" x14ac:dyDescent="0.2">
      <c r="A65" s="26">
        <v>17</v>
      </c>
      <c r="B65" s="65">
        <v>24.7</v>
      </c>
      <c r="C65" s="66" t="s">
        <v>2</v>
      </c>
    </row>
    <row r="66" spans="1:3" x14ac:dyDescent="0.2">
      <c r="A66" s="26">
        <v>18</v>
      </c>
      <c r="B66" s="65">
        <v>24.1</v>
      </c>
      <c r="C66" s="66" t="s">
        <v>2</v>
      </c>
    </row>
    <row r="67" spans="1:3" x14ac:dyDescent="0.2">
      <c r="A67" s="26">
        <v>19</v>
      </c>
      <c r="B67" s="65">
        <v>24.9</v>
      </c>
      <c r="C67" s="66" t="s">
        <v>2</v>
      </c>
    </row>
    <row r="68" spans="1:3" x14ac:dyDescent="0.2">
      <c r="A68" s="26">
        <v>20</v>
      </c>
      <c r="B68" s="65">
        <v>25.1</v>
      </c>
      <c r="C68" s="66" t="s">
        <v>2</v>
      </c>
    </row>
    <row r="69" spans="1:3" x14ac:dyDescent="0.2">
      <c r="A69" s="26">
        <v>21</v>
      </c>
      <c r="B69" s="65">
        <v>25.6</v>
      </c>
      <c r="C69" s="66" t="s">
        <v>2</v>
      </c>
    </row>
    <row r="70" spans="1:3" x14ac:dyDescent="0.2">
      <c r="A70" s="26">
        <v>22</v>
      </c>
      <c r="B70" s="65">
        <v>26.1</v>
      </c>
      <c r="C70" s="66" t="s">
        <v>2</v>
      </c>
    </row>
    <row r="71" spans="1:3" x14ac:dyDescent="0.2">
      <c r="A71" s="26">
        <v>23</v>
      </c>
      <c r="B71" s="65">
        <v>26.9</v>
      </c>
      <c r="C71" s="66" t="s">
        <v>2</v>
      </c>
    </row>
    <row r="72" spans="1:3" x14ac:dyDescent="0.2">
      <c r="A72" s="26">
        <v>24</v>
      </c>
      <c r="B72" s="65">
        <v>26.2</v>
      </c>
      <c r="C72" s="66" t="s">
        <v>2</v>
      </c>
    </row>
    <row r="73" spans="1:3" x14ac:dyDescent="0.2">
      <c r="A73" s="26">
        <v>25</v>
      </c>
      <c r="B73" s="65">
        <v>26</v>
      </c>
      <c r="C73" s="66" t="s">
        <v>2</v>
      </c>
    </row>
    <row r="74" spans="1:3" x14ac:dyDescent="0.2">
      <c r="A74" s="26">
        <v>26</v>
      </c>
      <c r="B74" s="65">
        <v>28</v>
      </c>
      <c r="C74" s="66" t="s">
        <v>2</v>
      </c>
    </row>
    <row r="75" spans="1:3" x14ac:dyDescent="0.2">
      <c r="A75" s="26">
        <v>27</v>
      </c>
      <c r="B75" s="65">
        <v>28.3</v>
      </c>
      <c r="C75" s="66" t="s">
        <v>2</v>
      </c>
    </row>
    <row r="76" spans="1:3" x14ac:dyDescent="0.2">
      <c r="A76" s="26">
        <v>28</v>
      </c>
      <c r="B76" s="65">
        <v>26</v>
      </c>
      <c r="C76" s="66" t="s">
        <v>2</v>
      </c>
    </row>
    <row r="77" spans="1:3" x14ac:dyDescent="0.2">
      <c r="A77" s="26">
        <v>29</v>
      </c>
      <c r="B77" s="65">
        <v>22</v>
      </c>
      <c r="C77" s="66" t="s">
        <v>2</v>
      </c>
    </row>
    <row r="78" spans="1:3" x14ac:dyDescent="0.2">
      <c r="A78" s="26">
        <v>30</v>
      </c>
      <c r="B78" s="65">
        <v>19.3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O79"/>
  <sheetViews>
    <sheetView topLeftCell="A4" workbookViewId="0">
      <selection activeCell="T41" sqref="T4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78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79</v>
      </c>
      <c r="Y4" s="143"/>
      <c r="Z4" s="143"/>
      <c r="AA4" s="9"/>
      <c r="AB4" s="142">
        <v>45108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128">
        <v>17.2</v>
      </c>
      <c r="C8" s="21" t="s">
        <v>2</v>
      </c>
      <c r="D8" s="21">
        <v>28.6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1007.9</v>
      </c>
      <c r="M8" s="24">
        <v>1012.7</v>
      </c>
      <c r="N8" s="39"/>
      <c r="O8" s="20">
        <v>1</v>
      </c>
      <c r="P8" s="27">
        <v>51</v>
      </c>
      <c r="Q8" s="122">
        <v>96</v>
      </c>
      <c r="R8" s="39"/>
      <c r="S8" s="20">
        <v>1</v>
      </c>
      <c r="T8" s="32" t="s">
        <v>248</v>
      </c>
      <c r="U8" s="90">
        <v>16.100000000000001</v>
      </c>
      <c r="V8" s="90">
        <v>2.6</v>
      </c>
      <c r="W8" s="39"/>
      <c r="X8" s="141"/>
      <c r="Y8" s="141"/>
      <c r="Z8" s="141"/>
      <c r="AA8" s="39"/>
      <c r="AB8" s="141" t="s">
        <v>108</v>
      </c>
      <c r="AC8" s="141"/>
      <c r="AD8" s="141"/>
      <c r="AE8" s="141"/>
      <c r="AF8" s="2"/>
    </row>
    <row r="9" spans="1:119" x14ac:dyDescent="0.2">
      <c r="A9" s="26">
        <v>2</v>
      </c>
      <c r="B9" s="21">
        <v>19.5</v>
      </c>
      <c r="C9" s="21" t="s">
        <v>2</v>
      </c>
      <c r="D9" s="21">
        <v>31.6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1009.5</v>
      </c>
      <c r="M9" s="24">
        <v>1011.8</v>
      </c>
      <c r="N9" s="39"/>
      <c r="O9" s="26">
        <v>2</v>
      </c>
      <c r="P9" s="27">
        <v>45</v>
      </c>
      <c r="Q9" s="27">
        <v>89</v>
      </c>
      <c r="R9" s="39"/>
      <c r="S9" s="26">
        <v>2</v>
      </c>
      <c r="T9" s="32" t="s">
        <v>89</v>
      </c>
      <c r="U9" s="31">
        <v>17.7</v>
      </c>
      <c r="V9" s="31">
        <v>3.2</v>
      </c>
      <c r="W9" s="39"/>
      <c r="X9" s="141"/>
      <c r="Y9" s="141"/>
      <c r="Z9" s="141"/>
      <c r="AA9" s="39"/>
      <c r="AB9" s="141" t="s">
        <v>249</v>
      </c>
      <c r="AC9" s="141"/>
      <c r="AD9" s="141"/>
      <c r="AE9" s="141"/>
      <c r="AF9" s="2"/>
    </row>
    <row r="10" spans="1:119" x14ac:dyDescent="0.2">
      <c r="A10" s="26">
        <v>3</v>
      </c>
      <c r="B10" s="21">
        <v>21.1</v>
      </c>
      <c r="C10" s="21" t="s">
        <v>2</v>
      </c>
      <c r="D10" s="21">
        <v>31.4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1010.8</v>
      </c>
      <c r="M10" s="24">
        <v>1013.1</v>
      </c>
      <c r="N10" s="39"/>
      <c r="O10" s="26">
        <v>3</v>
      </c>
      <c r="P10" s="27">
        <v>53</v>
      </c>
      <c r="Q10" s="27">
        <v>83</v>
      </c>
      <c r="R10" s="39"/>
      <c r="S10" s="26">
        <v>3</v>
      </c>
      <c r="T10" s="32" t="s">
        <v>89</v>
      </c>
      <c r="U10" s="90">
        <v>24.1</v>
      </c>
      <c r="V10" s="90">
        <v>4.2</v>
      </c>
      <c r="W10" s="39"/>
      <c r="X10" s="141"/>
      <c r="Y10" s="141"/>
      <c r="Z10" s="141"/>
      <c r="AA10" s="39"/>
      <c r="AB10" s="141" t="s">
        <v>108</v>
      </c>
      <c r="AC10" s="141"/>
      <c r="AD10" s="141"/>
      <c r="AE10" s="141"/>
      <c r="AF10" s="2"/>
    </row>
    <row r="11" spans="1:119" x14ac:dyDescent="0.2">
      <c r="A11" s="26">
        <v>4</v>
      </c>
      <c r="B11" s="21">
        <v>20.7</v>
      </c>
      <c r="C11" s="21" t="s">
        <v>2</v>
      </c>
      <c r="D11" s="21">
        <v>30.9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1012.7</v>
      </c>
      <c r="M11" s="24">
        <v>1016.6</v>
      </c>
      <c r="N11" s="39"/>
      <c r="O11" s="26">
        <v>4</v>
      </c>
      <c r="P11" s="27">
        <v>51</v>
      </c>
      <c r="Q11" s="27">
        <v>89</v>
      </c>
      <c r="R11" s="39"/>
      <c r="S11" s="26">
        <v>4</v>
      </c>
      <c r="T11" s="32" t="s">
        <v>122</v>
      </c>
      <c r="U11" s="90">
        <v>25.7</v>
      </c>
      <c r="V11" s="90">
        <v>6</v>
      </c>
      <c r="W11" s="39"/>
      <c r="X11" s="141"/>
      <c r="Y11" s="141"/>
      <c r="Z11" s="141"/>
      <c r="AA11" s="39"/>
      <c r="AB11" s="141" t="s">
        <v>108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19.899999999999999</v>
      </c>
      <c r="C12" s="21" t="s">
        <v>2</v>
      </c>
      <c r="D12" s="21">
        <v>29.9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1012.3</v>
      </c>
      <c r="M12" s="24">
        <v>1016.5</v>
      </c>
      <c r="N12" s="39"/>
      <c r="O12" s="26">
        <v>5</v>
      </c>
      <c r="P12" s="27">
        <v>53</v>
      </c>
      <c r="Q12" s="32">
        <v>87</v>
      </c>
      <c r="R12" s="39"/>
      <c r="S12" s="26">
        <v>5</v>
      </c>
      <c r="T12" s="32" t="s">
        <v>121</v>
      </c>
      <c r="U12" s="90">
        <v>25.7</v>
      </c>
      <c r="V12" s="90">
        <v>5.3</v>
      </c>
      <c r="W12" s="39"/>
      <c r="X12" s="141"/>
      <c r="Y12" s="141"/>
      <c r="Z12" s="141"/>
      <c r="AA12" s="39"/>
      <c r="AB12" s="141" t="s">
        <v>108</v>
      </c>
      <c r="AC12" s="141"/>
      <c r="AD12" s="141"/>
      <c r="AE12" s="141"/>
      <c r="AF12" s="2"/>
    </row>
    <row r="13" spans="1:119" x14ac:dyDescent="0.2">
      <c r="A13" s="26">
        <v>6</v>
      </c>
      <c r="B13" s="21">
        <v>20.3</v>
      </c>
      <c r="C13" s="21" t="s">
        <v>2</v>
      </c>
      <c r="D13" s="21">
        <v>28.1</v>
      </c>
      <c r="E13" s="21" t="s">
        <v>2</v>
      </c>
      <c r="F13" s="39"/>
      <c r="G13" s="23" t="s">
        <v>251</v>
      </c>
      <c r="H13" s="121">
        <v>16.001999999999999</v>
      </c>
      <c r="I13" s="121">
        <v>142</v>
      </c>
      <c r="J13" s="39"/>
      <c r="K13" s="26">
        <v>6</v>
      </c>
      <c r="L13" s="24">
        <v>1014.3</v>
      </c>
      <c r="M13" s="24">
        <v>1020.9</v>
      </c>
      <c r="N13" s="39"/>
      <c r="O13" s="26">
        <v>6</v>
      </c>
      <c r="P13" s="27">
        <v>63</v>
      </c>
      <c r="Q13" s="32">
        <v>87</v>
      </c>
      <c r="R13" s="39"/>
      <c r="S13" s="26">
        <v>6</v>
      </c>
      <c r="T13" s="32" t="s">
        <v>122</v>
      </c>
      <c r="U13" s="90">
        <v>38.6</v>
      </c>
      <c r="V13" s="90">
        <v>6.3</v>
      </c>
      <c r="W13" s="39"/>
      <c r="X13" s="141" t="s">
        <v>250</v>
      </c>
      <c r="Y13" s="141"/>
      <c r="Z13" s="141"/>
      <c r="AA13" s="39"/>
      <c r="AB13" s="141" t="s">
        <v>168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19</v>
      </c>
      <c r="C14" s="21" t="s">
        <v>2</v>
      </c>
      <c r="D14" s="21">
        <v>29.9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1020.7</v>
      </c>
      <c r="M14" s="24">
        <v>1022.7</v>
      </c>
      <c r="N14" s="39"/>
      <c r="O14" s="26">
        <v>7</v>
      </c>
      <c r="P14" s="75">
        <v>49</v>
      </c>
      <c r="Q14" s="27">
        <v>92</v>
      </c>
      <c r="R14" s="39"/>
      <c r="S14" s="26">
        <v>7</v>
      </c>
      <c r="T14" s="32" t="s">
        <v>88</v>
      </c>
      <c r="U14" s="90">
        <v>14.5</v>
      </c>
      <c r="V14" s="90">
        <v>2.7</v>
      </c>
      <c r="W14" s="39"/>
      <c r="X14" s="141"/>
      <c r="Y14" s="141"/>
      <c r="Z14" s="141"/>
      <c r="AA14" s="39"/>
      <c r="AB14" s="141" t="s">
        <v>108</v>
      </c>
      <c r="AC14" s="141"/>
      <c r="AD14" s="141"/>
      <c r="AE14" s="141"/>
      <c r="AF14" s="2"/>
    </row>
    <row r="15" spans="1:119" x14ac:dyDescent="0.2">
      <c r="A15" s="26">
        <v>8</v>
      </c>
      <c r="B15" s="21">
        <v>21.5</v>
      </c>
      <c r="C15" s="21" t="s">
        <v>2</v>
      </c>
      <c r="D15" s="21">
        <v>30.8</v>
      </c>
      <c r="E15" s="21" t="s">
        <v>2</v>
      </c>
      <c r="F15" s="39"/>
      <c r="G15" s="23"/>
      <c r="H15" s="21">
        <v>0</v>
      </c>
      <c r="I15" s="121"/>
      <c r="J15" s="39"/>
      <c r="K15" s="26">
        <v>8</v>
      </c>
      <c r="L15" s="24">
        <v>1020.4</v>
      </c>
      <c r="M15" s="125">
        <v>1023.5</v>
      </c>
      <c r="N15" s="39"/>
      <c r="O15" s="26">
        <v>8</v>
      </c>
      <c r="P15" s="75">
        <v>52</v>
      </c>
      <c r="Q15" s="27">
        <v>80</v>
      </c>
      <c r="R15" s="39"/>
      <c r="S15" s="26">
        <v>8</v>
      </c>
      <c r="T15" s="32" t="s">
        <v>122</v>
      </c>
      <c r="U15" s="90">
        <v>33.799999999999997</v>
      </c>
      <c r="V15" s="90">
        <v>6.4</v>
      </c>
      <c r="W15" s="39"/>
      <c r="X15" s="141"/>
      <c r="Y15" s="141"/>
      <c r="Z15" s="141"/>
      <c r="AA15" s="39"/>
      <c r="AB15" s="141" t="s">
        <v>258</v>
      </c>
      <c r="AC15" s="141"/>
      <c r="AD15" s="141"/>
      <c r="AE15" s="141"/>
      <c r="AF15" s="2"/>
    </row>
    <row r="16" spans="1:119" x14ac:dyDescent="0.2">
      <c r="A16" s="26">
        <v>9</v>
      </c>
      <c r="B16" s="21">
        <v>21.3</v>
      </c>
      <c r="C16" s="21" t="s">
        <v>2</v>
      </c>
      <c r="D16" s="21">
        <v>33.799999999999997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1019.8</v>
      </c>
      <c r="M16" s="24">
        <v>1023.4</v>
      </c>
      <c r="N16" s="39"/>
      <c r="O16" s="26">
        <v>9</v>
      </c>
      <c r="P16" s="27">
        <v>48</v>
      </c>
      <c r="Q16" s="27">
        <v>87</v>
      </c>
      <c r="R16" s="39"/>
      <c r="S16" s="26">
        <v>9</v>
      </c>
      <c r="T16" s="32" t="s">
        <v>88</v>
      </c>
      <c r="U16" s="90">
        <v>16.100000000000001</v>
      </c>
      <c r="V16" s="90">
        <v>2.7</v>
      </c>
      <c r="W16" s="39"/>
      <c r="X16" s="141"/>
      <c r="Y16" s="141"/>
      <c r="Z16" s="141"/>
      <c r="AA16" s="39"/>
      <c r="AB16" s="141" t="s">
        <v>106</v>
      </c>
      <c r="AC16" s="141"/>
      <c r="AD16" s="141"/>
      <c r="AE16" s="141"/>
      <c r="AF16" s="2"/>
    </row>
    <row r="17" spans="1:32" x14ac:dyDescent="0.2">
      <c r="A17" s="26">
        <v>10</v>
      </c>
      <c r="B17" s="21">
        <v>24.7</v>
      </c>
      <c r="C17" s="21" t="s">
        <v>2</v>
      </c>
      <c r="D17" s="21">
        <v>35.5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1017.8</v>
      </c>
      <c r="M17" s="24">
        <v>1022.5</v>
      </c>
      <c r="N17" s="39"/>
      <c r="O17" s="26">
        <v>10</v>
      </c>
      <c r="P17" s="32">
        <v>44</v>
      </c>
      <c r="Q17" s="32">
        <v>84</v>
      </c>
      <c r="R17" s="39"/>
      <c r="S17" s="26">
        <v>10</v>
      </c>
      <c r="T17" s="32" t="s">
        <v>89</v>
      </c>
      <c r="U17" s="31">
        <v>19.3</v>
      </c>
      <c r="V17" s="90">
        <v>3.9</v>
      </c>
      <c r="W17" s="39"/>
      <c r="X17" s="141"/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24.7</v>
      </c>
      <c r="C18" s="21" t="s">
        <v>2</v>
      </c>
      <c r="D18" s="21">
        <v>35.700000000000003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1014.3</v>
      </c>
      <c r="M18" s="24">
        <v>1019.1</v>
      </c>
      <c r="N18" s="39"/>
      <c r="O18" s="26">
        <v>11</v>
      </c>
      <c r="P18" s="27">
        <v>48</v>
      </c>
      <c r="Q18" s="27">
        <v>82</v>
      </c>
      <c r="R18" s="39"/>
      <c r="S18" s="26">
        <v>11</v>
      </c>
      <c r="T18" s="32" t="s">
        <v>89</v>
      </c>
      <c r="U18" s="90">
        <v>24.1</v>
      </c>
      <c r="V18" s="31">
        <v>3.5</v>
      </c>
      <c r="W18" s="39"/>
      <c r="X18" s="141"/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23.3</v>
      </c>
      <c r="C19" s="21" t="s">
        <v>2</v>
      </c>
      <c r="D19" s="21">
        <v>28.6</v>
      </c>
      <c r="E19" s="21" t="s">
        <v>2</v>
      </c>
      <c r="F19" s="39"/>
      <c r="G19" s="23" t="s">
        <v>207</v>
      </c>
      <c r="H19" s="21">
        <v>1.016</v>
      </c>
      <c r="I19" s="21">
        <v>19.3</v>
      </c>
      <c r="J19" s="39"/>
      <c r="K19" s="26">
        <v>12</v>
      </c>
      <c r="L19" s="24">
        <v>1013</v>
      </c>
      <c r="M19" s="24">
        <v>1017.8</v>
      </c>
      <c r="N19" s="39"/>
      <c r="O19" s="26">
        <v>12</v>
      </c>
      <c r="P19" s="32">
        <v>61</v>
      </c>
      <c r="Q19" s="32">
        <v>89</v>
      </c>
      <c r="R19" s="39"/>
      <c r="S19" s="26">
        <v>12</v>
      </c>
      <c r="T19" s="32" t="s">
        <v>122</v>
      </c>
      <c r="U19" s="90">
        <v>30.6</v>
      </c>
      <c r="V19" s="90">
        <v>7.9</v>
      </c>
      <c r="W19" s="39"/>
      <c r="X19" s="141" t="s">
        <v>257</v>
      </c>
      <c r="Y19" s="141"/>
      <c r="Z19" s="141"/>
      <c r="AA19" s="39"/>
      <c r="AB19" s="141" t="s">
        <v>168</v>
      </c>
      <c r="AC19" s="141"/>
      <c r="AD19" s="141"/>
      <c r="AE19" s="141"/>
      <c r="AF19" s="2"/>
    </row>
    <row r="20" spans="1:32" x14ac:dyDescent="0.2">
      <c r="A20" s="26">
        <v>13</v>
      </c>
      <c r="B20" s="21">
        <v>20.399999999999999</v>
      </c>
      <c r="C20" s="21" t="s">
        <v>2</v>
      </c>
      <c r="D20" s="21">
        <v>30.8</v>
      </c>
      <c r="E20" s="21" t="s">
        <v>2</v>
      </c>
      <c r="F20" s="39"/>
      <c r="G20" s="23" t="s">
        <v>239</v>
      </c>
      <c r="H20" s="21">
        <v>0.254</v>
      </c>
      <c r="I20" s="21"/>
      <c r="J20" s="39"/>
      <c r="K20" s="26">
        <v>13</v>
      </c>
      <c r="L20" s="24">
        <v>1013.3</v>
      </c>
      <c r="M20" s="24">
        <v>1016.7</v>
      </c>
      <c r="N20" s="39"/>
      <c r="O20" s="26">
        <v>13</v>
      </c>
      <c r="P20" s="27">
        <v>59</v>
      </c>
      <c r="Q20" s="27">
        <v>90</v>
      </c>
      <c r="R20" s="33"/>
      <c r="S20" s="26">
        <v>13</v>
      </c>
      <c r="T20" s="32" t="s">
        <v>122</v>
      </c>
      <c r="U20" s="90">
        <v>25.7</v>
      </c>
      <c r="V20" s="90">
        <v>6.6</v>
      </c>
      <c r="W20" s="39"/>
      <c r="X20" s="141"/>
      <c r="Y20" s="141"/>
      <c r="Z20" s="141"/>
      <c r="AA20" s="39"/>
      <c r="AB20" s="141" t="s">
        <v>126</v>
      </c>
      <c r="AC20" s="141"/>
      <c r="AD20" s="141"/>
      <c r="AE20" s="141"/>
      <c r="AF20" s="2"/>
    </row>
    <row r="21" spans="1:32" x14ac:dyDescent="0.2">
      <c r="A21" s="26">
        <v>14</v>
      </c>
      <c r="B21" s="29">
        <v>21.7</v>
      </c>
      <c r="C21" s="21" t="s">
        <v>2</v>
      </c>
      <c r="D21" s="21">
        <v>27.3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24">
        <v>1016.5</v>
      </c>
      <c r="M21" s="24">
        <v>1019</v>
      </c>
      <c r="N21" s="39"/>
      <c r="O21" s="26">
        <v>14</v>
      </c>
      <c r="P21" s="27">
        <v>68</v>
      </c>
      <c r="Q21" s="27">
        <v>88</v>
      </c>
      <c r="R21" s="39"/>
      <c r="S21" s="26">
        <v>14</v>
      </c>
      <c r="T21" s="32" t="s">
        <v>122</v>
      </c>
      <c r="U21" s="90">
        <v>32.200000000000003</v>
      </c>
      <c r="V21" s="123">
        <v>8.1999999999999993</v>
      </c>
      <c r="W21" s="39"/>
      <c r="X21" s="141"/>
      <c r="Y21" s="141"/>
      <c r="Z21" s="141"/>
      <c r="AA21" s="39"/>
      <c r="AB21" s="141" t="s">
        <v>126</v>
      </c>
      <c r="AC21" s="141"/>
      <c r="AD21" s="141"/>
      <c r="AE21" s="141"/>
      <c r="AF21" s="2"/>
    </row>
    <row r="22" spans="1:32" x14ac:dyDescent="0.2">
      <c r="A22" s="26">
        <v>15</v>
      </c>
      <c r="B22" s="21">
        <v>22.1</v>
      </c>
      <c r="C22" s="21" t="s">
        <v>2</v>
      </c>
      <c r="D22" s="21">
        <v>32.1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1015</v>
      </c>
      <c r="M22" s="24">
        <v>1018.4</v>
      </c>
      <c r="N22" s="39"/>
      <c r="O22" s="26">
        <v>15</v>
      </c>
      <c r="P22" s="27">
        <v>53</v>
      </c>
      <c r="Q22" s="27">
        <v>89</v>
      </c>
      <c r="R22" s="39"/>
      <c r="S22" s="26">
        <v>15</v>
      </c>
      <c r="T22" s="32" t="s">
        <v>252</v>
      </c>
      <c r="U22" s="90">
        <v>17.7</v>
      </c>
      <c r="V22" s="90">
        <v>3.2</v>
      </c>
      <c r="W22" s="39"/>
      <c r="X22" s="141"/>
      <c r="Y22" s="141"/>
      <c r="Z22" s="141"/>
      <c r="AA22" s="39"/>
      <c r="AB22" s="141" t="s">
        <v>126</v>
      </c>
      <c r="AC22" s="141"/>
      <c r="AD22" s="141"/>
      <c r="AE22" s="141"/>
      <c r="AF22" s="2"/>
    </row>
    <row r="23" spans="1:32" x14ac:dyDescent="0.2">
      <c r="A23" s="26">
        <v>16</v>
      </c>
      <c r="B23" s="21">
        <v>22.8</v>
      </c>
      <c r="C23" s="21" t="s">
        <v>2</v>
      </c>
      <c r="D23" s="21">
        <v>33.6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1014.9</v>
      </c>
      <c r="M23" s="24">
        <v>1017.2</v>
      </c>
      <c r="N23" s="39"/>
      <c r="O23" s="26">
        <v>16</v>
      </c>
      <c r="P23" s="27">
        <v>50</v>
      </c>
      <c r="Q23" s="27">
        <v>87</v>
      </c>
      <c r="R23" s="39"/>
      <c r="S23" s="26">
        <v>16</v>
      </c>
      <c r="T23" s="32" t="s">
        <v>122</v>
      </c>
      <c r="U23" s="90">
        <v>17.7</v>
      </c>
      <c r="V23" s="90">
        <v>3.5</v>
      </c>
      <c r="W23" s="39"/>
      <c r="X23" s="141"/>
      <c r="Y23" s="141"/>
      <c r="Z23" s="141"/>
      <c r="AA23" s="39"/>
      <c r="AB23" s="141" t="s">
        <v>256</v>
      </c>
      <c r="AC23" s="141"/>
      <c r="AD23" s="141"/>
      <c r="AE23" s="141"/>
      <c r="AF23" s="2"/>
    </row>
    <row r="24" spans="1:32" x14ac:dyDescent="0.2">
      <c r="A24" s="26">
        <v>17</v>
      </c>
      <c r="B24" s="21">
        <v>23.3</v>
      </c>
      <c r="C24" s="21" t="s">
        <v>2</v>
      </c>
      <c r="D24" s="21">
        <v>35.1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1015.5</v>
      </c>
      <c r="M24" s="24">
        <v>1018.6</v>
      </c>
      <c r="N24" s="39"/>
      <c r="O24" s="26">
        <v>17</v>
      </c>
      <c r="P24" s="27">
        <v>53</v>
      </c>
      <c r="Q24" s="27">
        <v>87</v>
      </c>
      <c r="R24" s="39"/>
      <c r="S24" s="26">
        <v>17</v>
      </c>
      <c r="T24" s="32" t="s">
        <v>253</v>
      </c>
      <c r="U24" s="90">
        <v>17.7</v>
      </c>
      <c r="V24" s="31">
        <v>3.2</v>
      </c>
      <c r="W24" s="39"/>
      <c r="X24" s="141"/>
      <c r="Y24" s="141"/>
      <c r="Z24" s="141"/>
      <c r="AA24" s="39"/>
      <c r="AB24" s="141" t="s">
        <v>165</v>
      </c>
      <c r="AC24" s="141"/>
      <c r="AD24" s="141"/>
      <c r="AE24" s="141"/>
      <c r="AF24" s="2"/>
    </row>
    <row r="25" spans="1:32" x14ac:dyDescent="0.2">
      <c r="A25" s="26">
        <v>18</v>
      </c>
      <c r="B25" s="21">
        <v>24.4</v>
      </c>
      <c r="C25" s="21" t="s">
        <v>2</v>
      </c>
      <c r="D25" s="21">
        <v>34.5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1014.7</v>
      </c>
      <c r="M25" s="24">
        <v>1019.7</v>
      </c>
      <c r="N25" s="39"/>
      <c r="O25" s="26">
        <v>18</v>
      </c>
      <c r="P25" s="27">
        <v>58</v>
      </c>
      <c r="Q25" s="27">
        <v>87</v>
      </c>
      <c r="R25" s="39"/>
      <c r="S25" s="26">
        <v>18</v>
      </c>
      <c r="T25" s="32" t="s">
        <v>88</v>
      </c>
      <c r="U25" s="90">
        <v>17.7</v>
      </c>
      <c r="V25" s="90">
        <v>3.1</v>
      </c>
      <c r="W25" s="39"/>
      <c r="X25" s="141"/>
      <c r="Y25" s="141"/>
      <c r="Z25" s="141"/>
      <c r="AA25" s="39"/>
      <c r="AB25" s="141" t="s">
        <v>126</v>
      </c>
      <c r="AC25" s="141"/>
      <c r="AD25" s="141"/>
      <c r="AE25" s="141"/>
      <c r="AF25" s="34"/>
    </row>
    <row r="26" spans="1:32" x14ac:dyDescent="0.2">
      <c r="A26" s="26">
        <v>19</v>
      </c>
      <c r="B26" s="129">
        <v>24.8</v>
      </c>
      <c r="C26" s="21" t="s">
        <v>2</v>
      </c>
      <c r="D26" s="121">
        <v>35.799999999999997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1007.7</v>
      </c>
      <c r="M26" s="24">
        <v>1016.4</v>
      </c>
      <c r="N26" s="39"/>
      <c r="O26" s="26">
        <v>19</v>
      </c>
      <c r="P26" s="27">
        <v>47</v>
      </c>
      <c r="Q26" s="27">
        <v>92</v>
      </c>
      <c r="R26" s="39"/>
      <c r="S26" s="26">
        <v>19</v>
      </c>
      <c r="T26" s="32" t="s">
        <v>64</v>
      </c>
      <c r="U26" s="90">
        <v>19.3</v>
      </c>
      <c r="V26" s="90">
        <v>3.4</v>
      </c>
      <c r="W26" s="39"/>
      <c r="X26" s="141"/>
      <c r="Y26" s="141"/>
      <c r="Z26" s="141"/>
      <c r="AA26" s="39"/>
      <c r="AB26" s="141" t="s">
        <v>108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23.6</v>
      </c>
      <c r="C27" s="21" t="s">
        <v>2</v>
      </c>
      <c r="D27" s="21">
        <v>34.4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1007.6</v>
      </c>
      <c r="M27" s="24">
        <v>1012.3</v>
      </c>
      <c r="N27" s="39"/>
      <c r="O27" s="26">
        <v>20</v>
      </c>
      <c r="P27" s="27">
        <v>43</v>
      </c>
      <c r="Q27" s="75">
        <v>89</v>
      </c>
      <c r="R27" s="39"/>
      <c r="S27" s="26">
        <v>20</v>
      </c>
      <c r="T27" s="32" t="s">
        <v>122</v>
      </c>
      <c r="U27" s="90">
        <v>25.7</v>
      </c>
      <c r="V27" s="90">
        <v>5.8</v>
      </c>
      <c r="W27" s="39"/>
      <c r="X27" s="141"/>
      <c r="Y27" s="141"/>
      <c r="Z27" s="141"/>
      <c r="AA27" s="39"/>
      <c r="AB27" s="141" t="s">
        <v>165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21.4</v>
      </c>
      <c r="C28" s="21" t="s">
        <v>2</v>
      </c>
      <c r="D28" s="21">
        <v>30.2</v>
      </c>
      <c r="E28" s="21" t="s">
        <v>2</v>
      </c>
      <c r="F28" s="39"/>
      <c r="G28" s="23" t="s">
        <v>215</v>
      </c>
      <c r="H28" s="21">
        <v>2.54</v>
      </c>
      <c r="I28" s="21">
        <v>75.400000000000006</v>
      </c>
      <c r="J28" s="39"/>
      <c r="K28" s="26">
        <v>21</v>
      </c>
      <c r="L28" s="24">
        <v>1007.3</v>
      </c>
      <c r="M28" s="24">
        <v>1011.3</v>
      </c>
      <c r="N28" s="39"/>
      <c r="O28" s="26">
        <v>21</v>
      </c>
      <c r="P28" s="27">
        <v>60</v>
      </c>
      <c r="Q28" s="27">
        <v>88</v>
      </c>
      <c r="R28" s="39"/>
      <c r="S28" s="26">
        <v>21</v>
      </c>
      <c r="T28" s="32" t="s">
        <v>122</v>
      </c>
      <c r="U28" s="90">
        <v>29</v>
      </c>
      <c r="V28" s="90">
        <v>8</v>
      </c>
      <c r="W28" s="39"/>
      <c r="X28" s="141" t="s">
        <v>255</v>
      </c>
      <c r="Y28" s="141"/>
      <c r="Z28" s="141"/>
      <c r="AA28" s="39"/>
      <c r="AB28" s="141" t="s">
        <v>168</v>
      </c>
      <c r="AC28" s="141"/>
      <c r="AD28" s="141"/>
      <c r="AE28" s="141"/>
      <c r="AF28" s="2"/>
    </row>
    <row r="29" spans="1:32" x14ac:dyDescent="0.2">
      <c r="A29" s="26">
        <v>22</v>
      </c>
      <c r="B29" s="21">
        <v>22</v>
      </c>
      <c r="C29" s="21" t="s">
        <v>2</v>
      </c>
      <c r="D29" s="21">
        <v>31.7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1011.4</v>
      </c>
      <c r="M29" s="24">
        <v>1015.2</v>
      </c>
      <c r="N29" s="39"/>
      <c r="O29" s="26">
        <v>22</v>
      </c>
      <c r="P29" s="27">
        <v>49</v>
      </c>
      <c r="Q29" s="27">
        <v>85</v>
      </c>
      <c r="R29" s="39"/>
      <c r="S29" s="26">
        <v>22</v>
      </c>
      <c r="T29" s="32" t="s">
        <v>122</v>
      </c>
      <c r="U29" s="90">
        <v>24.1</v>
      </c>
      <c r="V29" s="90">
        <v>5.5</v>
      </c>
      <c r="W29" s="39"/>
      <c r="X29" s="141"/>
      <c r="Y29" s="141"/>
      <c r="Z29" s="141"/>
      <c r="AA29" s="39"/>
      <c r="AB29" s="141" t="s">
        <v>254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22</v>
      </c>
      <c r="C30" s="21" t="s">
        <v>2</v>
      </c>
      <c r="D30" s="21">
        <v>31.9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1013.7</v>
      </c>
      <c r="M30" s="24">
        <v>1017.2</v>
      </c>
      <c r="N30" s="39"/>
      <c r="O30" s="26">
        <v>23</v>
      </c>
      <c r="P30" s="27">
        <v>49</v>
      </c>
      <c r="Q30" s="32">
        <v>87</v>
      </c>
      <c r="R30" s="39"/>
      <c r="S30" s="26">
        <v>23</v>
      </c>
      <c r="T30" s="32" t="s">
        <v>122</v>
      </c>
      <c r="U30" s="90">
        <v>20.9</v>
      </c>
      <c r="V30" s="90">
        <v>5.8</v>
      </c>
      <c r="W30" s="39"/>
      <c r="X30" s="141"/>
      <c r="Y30" s="141"/>
      <c r="Z30" s="141"/>
      <c r="AA30" s="39"/>
      <c r="AB30" s="141" t="s">
        <v>259</v>
      </c>
      <c r="AC30" s="141"/>
      <c r="AD30" s="141"/>
      <c r="AE30" s="141"/>
      <c r="AF30" s="2"/>
    </row>
    <row r="31" spans="1:32" x14ac:dyDescent="0.2">
      <c r="A31" s="26">
        <v>24</v>
      </c>
      <c r="B31" s="21">
        <v>21.3</v>
      </c>
      <c r="C31" s="21" t="s">
        <v>2</v>
      </c>
      <c r="D31" s="130">
        <v>26.5</v>
      </c>
      <c r="E31" s="21" t="s">
        <v>2</v>
      </c>
      <c r="F31" s="39"/>
      <c r="G31" s="23" t="s">
        <v>260</v>
      </c>
      <c r="H31" s="21">
        <v>0.254</v>
      </c>
      <c r="I31" s="21"/>
      <c r="J31" s="39"/>
      <c r="K31" s="26">
        <v>24</v>
      </c>
      <c r="L31" s="24">
        <v>1007.4</v>
      </c>
      <c r="M31" s="24">
        <v>1015.1</v>
      </c>
      <c r="N31" s="39"/>
      <c r="O31" s="26">
        <v>24</v>
      </c>
      <c r="P31" s="27">
        <v>69</v>
      </c>
      <c r="Q31" s="27">
        <v>87</v>
      </c>
      <c r="R31" s="39"/>
      <c r="S31" s="26">
        <v>24</v>
      </c>
      <c r="T31" s="32" t="s">
        <v>122</v>
      </c>
      <c r="U31" s="90">
        <v>32.200000000000003</v>
      </c>
      <c r="V31" s="90">
        <v>7.2</v>
      </c>
      <c r="W31" s="39"/>
      <c r="X31" s="141"/>
      <c r="Y31" s="141"/>
      <c r="Z31" s="141"/>
      <c r="AA31" s="39"/>
      <c r="AB31" s="141" t="s">
        <v>168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19.5</v>
      </c>
      <c r="C32" s="21" t="s">
        <v>2</v>
      </c>
      <c r="D32" s="21">
        <v>31.3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126">
        <v>1000.8</v>
      </c>
      <c r="M32" s="24">
        <v>1007.9</v>
      </c>
      <c r="N32" s="39"/>
      <c r="O32" s="26">
        <v>25</v>
      </c>
      <c r="P32" s="27">
        <v>27</v>
      </c>
      <c r="Q32" s="27">
        <v>89</v>
      </c>
      <c r="R32" s="39"/>
      <c r="S32" s="26">
        <v>25</v>
      </c>
      <c r="T32" s="32" t="s">
        <v>99</v>
      </c>
      <c r="U32" s="123">
        <v>51.5</v>
      </c>
      <c r="V32" s="90">
        <v>6.9</v>
      </c>
      <c r="W32" s="39"/>
      <c r="X32" s="141" t="s">
        <v>261</v>
      </c>
      <c r="Y32" s="141"/>
      <c r="Z32" s="141"/>
      <c r="AA32" s="39"/>
      <c r="AB32" s="141" t="s">
        <v>264</v>
      </c>
      <c r="AC32" s="141"/>
      <c r="AD32" s="141"/>
      <c r="AE32" s="141"/>
      <c r="AF32" s="2"/>
    </row>
    <row r="33" spans="1:32" x14ac:dyDescent="0.2">
      <c r="A33" s="26">
        <v>26</v>
      </c>
      <c r="B33" s="21">
        <v>21.7</v>
      </c>
      <c r="C33" s="21" t="s">
        <v>2</v>
      </c>
      <c r="D33" s="21">
        <v>30.7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1005.1</v>
      </c>
      <c r="M33" s="24">
        <v>1014.1</v>
      </c>
      <c r="N33" s="39"/>
      <c r="O33" s="26">
        <v>26</v>
      </c>
      <c r="P33" s="124">
        <v>26</v>
      </c>
      <c r="Q33" s="27">
        <v>50</v>
      </c>
      <c r="R33" s="39"/>
      <c r="S33" s="26">
        <v>26</v>
      </c>
      <c r="T33" s="32" t="s">
        <v>99</v>
      </c>
      <c r="U33" s="90">
        <v>41.8</v>
      </c>
      <c r="V33" s="90">
        <v>6.9</v>
      </c>
      <c r="W33" s="39"/>
      <c r="X33" s="141" t="s">
        <v>144</v>
      </c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17.600000000000001</v>
      </c>
      <c r="C34" s="21" t="s">
        <v>2</v>
      </c>
      <c r="D34" s="21">
        <v>28.8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1013.8</v>
      </c>
      <c r="M34" s="24">
        <v>1018.2</v>
      </c>
      <c r="N34" s="39"/>
      <c r="O34" s="26">
        <v>27</v>
      </c>
      <c r="P34" s="32">
        <v>41</v>
      </c>
      <c r="Q34" s="27">
        <v>72</v>
      </c>
      <c r="R34" s="39"/>
      <c r="S34" s="26">
        <v>27</v>
      </c>
      <c r="T34" s="32" t="s">
        <v>121</v>
      </c>
      <c r="U34" s="90">
        <v>32.200000000000003</v>
      </c>
      <c r="V34" s="90">
        <v>5.6</v>
      </c>
      <c r="W34" s="39"/>
      <c r="X34" s="141" t="s">
        <v>262</v>
      </c>
      <c r="Y34" s="141"/>
      <c r="Z34" s="141"/>
      <c r="AA34" s="39"/>
      <c r="AB34" s="141" t="s">
        <v>263</v>
      </c>
      <c r="AC34" s="141"/>
      <c r="AD34" s="141"/>
      <c r="AE34" s="141"/>
      <c r="AF34" s="2"/>
    </row>
    <row r="35" spans="1:32" x14ac:dyDescent="0.2">
      <c r="A35" s="26">
        <v>28</v>
      </c>
      <c r="B35" s="21">
        <v>18.600000000000001</v>
      </c>
      <c r="C35" s="21" t="s">
        <v>2</v>
      </c>
      <c r="D35" s="21">
        <v>30.2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1012.7</v>
      </c>
      <c r="M35" s="24">
        <v>1015.6</v>
      </c>
      <c r="N35" s="39"/>
      <c r="O35" s="26">
        <v>28</v>
      </c>
      <c r="P35" s="27">
        <v>47</v>
      </c>
      <c r="Q35" s="27">
        <v>83</v>
      </c>
      <c r="R35" s="39"/>
      <c r="S35" s="26">
        <v>28</v>
      </c>
      <c r="T35" s="32" t="s">
        <v>89</v>
      </c>
      <c r="U35" s="90">
        <v>19.3</v>
      </c>
      <c r="V35" s="90">
        <v>2.7</v>
      </c>
      <c r="W35" s="39"/>
      <c r="X35" s="141"/>
      <c r="Y35" s="141"/>
      <c r="Z35" s="141"/>
      <c r="AA35" s="39"/>
      <c r="AB35" s="141" t="s">
        <v>108</v>
      </c>
      <c r="AC35" s="141"/>
      <c r="AD35" s="141"/>
      <c r="AE35" s="141"/>
      <c r="AF35" s="2"/>
    </row>
    <row r="36" spans="1:32" x14ac:dyDescent="0.2">
      <c r="A36" s="26">
        <v>29</v>
      </c>
      <c r="B36" s="21">
        <v>20.7</v>
      </c>
      <c r="C36" s="21" t="s">
        <v>2</v>
      </c>
      <c r="D36" s="21">
        <v>30.9</v>
      </c>
      <c r="E36" s="21" t="s">
        <v>2</v>
      </c>
      <c r="F36" s="39"/>
      <c r="G36" s="23" t="s">
        <v>154</v>
      </c>
      <c r="H36" s="21">
        <v>4.5720000000000001</v>
      </c>
      <c r="I36" s="21">
        <v>115.3</v>
      </c>
      <c r="J36" s="39"/>
      <c r="K36" s="26">
        <v>29</v>
      </c>
      <c r="L36" s="24">
        <v>1011.8</v>
      </c>
      <c r="M36" s="24">
        <v>1015.6</v>
      </c>
      <c r="N36" s="39"/>
      <c r="O36" s="26">
        <v>29</v>
      </c>
      <c r="P36" s="27">
        <v>55</v>
      </c>
      <c r="Q36" s="27">
        <v>89</v>
      </c>
      <c r="R36" s="39"/>
      <c r="S36" s="26">
        <v>29</v>
      </c>
      <c r="T36" s="32" t="s">
        <v>89</v>
      </c>
      <c r="U36" s="90">
        <v>33.799999999999997</v>
      </c>
      <c r="V36" s="90">
        <v>3.4</v>
      </c>
      <c r="W36" s="39"/>
      <c r="X36" s="141" t="s">
        <v>267</v>
      </c>
      <c r="Y36" s="141"/>
      <c r="Z36" s="141"/>
      <c r="AA36" s="39"/>
      <c r="AB36" s="141" t="s">
        <v>265</v>
      </c>
      <c r="AC36" s="141"/>
      <c r="AD36" s="141"/>
      <c r="AE36" s="141"/>
      <c r="AF36" s="2"/>
    </row>
    <row r="37" spans="1:32" x14ac:dyDescent="0.2">
      <c r="A37" s="26">
        <v>30</v>
      </c>
      <c r="B37" s="21">
        <v>20</v>
      </c>
      <c r="C37" s="21" t="s">
        <v>2</v>
      </c>
      <c r="D37" s="21">
        <v>32.1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1011.7</v>
      </c>
      <c r="M37" s="24">
        <v>1014.8</v>
      </c>
      <c r="N37" s="39"/>
      <c r="O37" s="26">
        <v>30</v>
      </c>
      <c r="P37" s="27">
        <v>48</v>
      </c>
      <c r="Q37" s="27">
        <v>93</v>
      </c>
      <c r="R37" s="39"/>
      <c r="S37" s="26">
        <v>30</v>
      </c>
      <c r="T37" s="32" t="s">
        <v>121</v>
      </c>
      <c r="U37" s="90">
        <v>16.100000000000001</v>
      </c>
      <c r="V37" s="90">
        <v>3.2</v>
      </c>
      <c r="W37" s="39"/>
      <c r="X37" s="141"/>
      <c r="Y37" s="141"/>
      <c r="Z37" s="141"/>
      <c r="AA37" s="39"/>
      <c r="AB37" s="141" t="s">
        <v>217</v>
      </c>
      <c r="AC37" s="141"/>
      <c r="AD37" s="141"/>
      <c r="AE37" s="141"/>
      <c r="AF37" s="2"/>
    </row>
    <row r="38" spans="1:32" x14ac:dyDescent="0.2">
      <c r="A38" s="35">
        <v>31</v>
      </c>
      <c r="B38" s="21">
        <v>22.1</v>
      </c>
      <c r="C38" s="21" t="s">
        <v>2</v>
      </c>
      <c r="D38" s="21">
        <v>32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24">
        <v>1010.5</v>
      </c>
      <c r="M38" s="24">
        <v>1015.3</v>
      </c>
      <c r="N38" s="39"/>
      <c r="O38" s="35">
        <v>31</v>
      </c>
      <c r="P38" s="27">
        <v>48</v>
      </c>
      <c r="Q38" s="27">
        <v>82</v>
      </c>
      <c r="R38" s="39"/>
      <c r="S38" s="35">
        <v>31</v>
      </c>
      <c r="T38" s="32" t="s">
        <v>121</v>
      </c>
      <c r="U38" s="90">
        <v>24.1</v>
      </c>
      <c r="V38" s="90">
        <v>5.0999999999999996</v>
      </c>
      <c r="W38" s="39"/>
      <c r="X38" s="141"/>
      <c r="Y38" s="141"/>
      <c r="Z38" s="141"/>
      <c r="AA38" s="39"/>
      <c r="AB38" s="141" t="s">
        <v>266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21.393548387096779</v>
      </c>
      <c r="C40" s="41" t="s">
        <v>2</v>
      </c>
      <c r="D40" s="41">
        <f>AVERAGE(D8:D38)</f>
        <v>31.441935483870971</v>
      </c>
      <c r="E40" s="42" t="s">
        <v>2</v>
      </c>
      <c r="F40" s="2"/>
      <c r="G40" s="43" t="s">
        <v>5</v>
      </c>
      <c r="H40" s="44">
        <f>SUM(H8:H38)</f>
        <v>24.638000000000002</v>
      </c>
      <c r="I40" s="107" t="s">
        <v>61</v>
      </c>
      <c r="J40" s="2"/>
      <c r="K40" s="40" t="s">
        <v>3</v>
      </c>
      <c r="L40" s="97">
        <f>AVERAGE(L8:L38)</f>
        <v>1012.416129032258</v>
      </c>
      <c r="M40" s="98">
        <f>AVERAGE(M8:M38)</f>
        <v>1016.7483870967741</v>
      </c>
      <c r="N40" s="2"/>
      <c r="O40" s="40" t="s">
        <v>3</v>
      </c>
      <c r="P40" s="110">
        <f>AVERAGE(P8:P38)</f>
        <v>50.58064516129032</v>
      </c>
      <c r="Q40" s="111">
        <f>AVERAGE(Q8:Q38)</f>
        <v>85.774193548387103</v>
      </c>
      <c r="R40" s="2"/>
      <c r="S40" s="80" t="s">
        <v>11</v>
      </c>
      <c r="T40" s="103" t="s">
        <v>122</v>
      </c>
      <c r="U40" s="91">
        <f>MAXA(U8:U38)</f>
        <v>51.5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26.254838709677419</v>
      </c>
      <c r="C41" s="150"/>
      <c r="D41" s="150"/>
      <c r="E41" s="47" t="s">
        <v>2</v>
      </c>
      <c r="F41" s="2"/>
      <c r="G41" s="101" t="s">
        <v>58</v>
      </c>
      <c r="H41" s="109">
        <v>4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1014.5822580645161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68.177419354838705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17.2</v>
      </c>
      <c r="C42" s="52" t="s">
        <v>2</v>
      </c>
      <c r="D42" s="52">
        <f>MAXA(D8:D38)</f>
        <v>35.799999999999997</v>
      </c>
      <c r="E42" s="53" t="s">
        <v>2</v>
      </c>
      <c r="F42" s="2"/>
      <c r="G42" s="43" t="s">
        <v>6</v>
      </c>
      <c r="H42" s="44">
        <f>MAXA(H8:H38)</f>
        <v>16.001999999999999</v>
      </c>
      <c r="I42" s="91">
        <f>MAXA(I8:I38)</f>
        <v>142</v>
      </c>
      <c r="J42" s="2"/>
      <c r="K42" s="51" t="s">
        <v>4</v>
      </c>
      <c r="L42" s="99">
        <f>MINA(L8:L38)</f>
        <v>1000.8</v>
      </c>
      <c r="M42" s="99">
        <f>MAXA(M8:M38)</f>
        <v>1023.5</v>
      </c>
      <c r="N42" s="2"/>
      <c r="O42" s="51" t="s">
        <v>4</v>
      </c>
      <c r="P42" s="89">
        <f>MINA(P8:P38)</f>
        <v>26</v>
      </c>
      <c r="Q42" s="89">
        <f>MAXA(Q8:Q38)</f>
        <v>96</v>
      </c>
      <c r="R42" s="54"/>
      <c r="S42" s="168" t="s">
        <v>50</v>
      </c>
      <c r="T42" s="169"/>
      <c r="U42" s="96">
        <f>AVERAGE(U8:U38)</f>
        <v>25.322580645161288</v>
      </c>
      <c r="V42" s="96">
        <f>AVERAGE(V8:V38)</f>
        <v>4.9032258064516121</v>
      </c>
      <c r="W42" s="2"/>
      <c r="X42" s="100">
        <f>SUM(H8:H17)</f>
        <v>16.001999999999999</v>
      </c>
      <c r="Y42" s="100">
        <f>SUM(H18:H27)</f>
        <v>1.27</v>
      </c>
      <c r="Z42" s="100">
        <f>SUM(H28:H38)</f>
        <v>7.3659999999999997</v>
      </c>
      <c r="AA42" s="2"/>
      <c r="AB42" s="74" t="s">
        <v>43</v>
      </c>
      <c r="AC42" s="100">
        <f>AVERAGE(B8:B16)</f>
        <v>20.055555555555557</v>
      </c>
      <c r="AD42" s="100">
        <f>AVERAGE(D8:D17)</f>
        <v>31.05</v>
      </c>
      <c r="AE42" s="100">
        <f>AVERAGE(B49:B58)</f>
        <v>25.619999999999997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Giugno!H45</f>
        <v>519.67200000000003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AVERAGE(B17:B26)</f>
        <v>23.220000000000006</v>
      </c>
      <c r="AD43" s="100">
        <f>AVERAGE(D18:D27)</f>
        <v>32.79</v>
      </c>
      <c r="AE43" s="100">
        <f>AVERAGE(B59:B68)</f>
        <v>27.890000000000004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24.638000000000002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AVERAGE(B27:B38)</f>
        <v>20.874999999999996</v>
      </c>
      <c r="AD44" s="100">
        <f>AVERAGE(D28:D38)</f>
        <v>30.572727272727274</v>
      </c>
      <c r="AE44" s="100">
        <f>AVERAGE(B69:B79)</f>
        <v>25.345454545454547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544.31000000000006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22.4</v>
      </c>
      <c r="C49" s="64" t="s">
        <v>2</v>
      </c>
      <c r="L49" s="62"/>
    </row>
    <row r="50" spans="1:20" x14ac:dyDescent="0.2">
      <c r="A50" s="26">
        <v>2</v>
      </c>
      <c r="B50" s="65">
        <v>25.3</v>
      </c>
      <c r="C50" s="66" t="s">
        <v>2</v>
      </c>
    </row>
    <row r="51" spans="1:20" x14ac:dyDescent="0.2">
      <c r="A51" s="26">
        <v>3</v>
      </c>
      <c r="B51" s="65">
        <v>25.8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25.1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25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23.2</v>
      </c>
      <c r="C54" s="66" t="s">
        <v>2</v>
      </c>
    </row>
    <row r="55" spans="1:20" x14ac:dyDescent="0.2">
      <c r="A55" s="26">
        <v>7</v>
      </c>
      <c r="B55" s="65">
        <v>24.7</v>
      </c>
      <c r="C55" s="66" t="s">
        <v>2</v>
      </c>
    </row>
    <row r="56" spans="1:20" x14ac:dyDescent="0.2">
      <c r="A56" s="26">
        <v>8</v>
      </c>
      <c r="B56" s="65">
        <v>26.3</v>
      </c>
      <c r="C56" s="66" t="s">
        <v>2</v>
      </c>
    </row>
    <row r="57" spans="1:20" x14ac:dyDescent="0.2">
      <c r="A57" s="26">
        <v>9</v>
      </c>
      <c r="B57" s="65">
        <v>28.1</v>
      </c>
      <c r="C57" s="66" t="s">
        <v>2</v>
      </c>
    </row>
    <row r="58" spans="1:20" x14ac:dyDescent="0.2">
      <c r="A58" s="26">
        <v>10</v>
      </c>
      <c r="B58" s="65">
        <v>30.3</v>
      </c>
      <c r="C58" s="66" t="s">
        <v>2</v>
      </c>
    </row>
    <row r="59" spans="1:20" x14ac:dyDescent="0.2">
      <c r="A59" s="26">
        <v>11</v>
      </c>
      <c r="B59" s="65">
        <v>30.1</v>
      </c>
      <c r="C59" s="66" t="s">
        <v>2</v>
      </c>
    </row>
    <row r="60" spans="1:20" x14ac:dyDescent="0.2">
      <c r="A60" s="26">
        <v>12</v>
      </c>
      <c r="B60" s="65">
        <v>25.6</v>
      </c>
      <c r="C60" s="66" t="s">
        <v>2</v>
      </c>
    </row>
    <row r="61" spans="1:20" x14ac:dyDescent="0.2">
      <c r="A61" s="26">
        <v>13</v>
      </c>
      <c r="B61" s="65">
        <v>25.4</v>
      </c>
      <c r="C61" s="66" t="s">
        <v>2</v>
      </c>
    </row>
    <row r="62" spans="1:20" x14ac:dyDescent="0.2">
      <c r="A62" s="26">
        <v>14</v>
      </c>
      <c r="B62" s="65">
        <v>24.9</v>
      </c>
      <c r="C62" s="66" t="s">
        <v>2</v>
      </c>
    </row>
    <row r="63" spans="1:20" x14ac:dyDescent="0.2">
      <c r="A63" s="26">
        <v>15</v>
      </c>
      <c r="B63" s="65">
        <v>27.1</v>
      </c>
      <c r="C63" s="66" t="s">
        <v>2</v>
      </c>
    </row>
    <row r="64" spans="1:20" x14ac:dyDescent="0.2">
      <c r="A64" s="26">
        <v>16</v>
      </c>
      <c r="B64" s="65">
        <v>28.3</v>
      </c>
      <c r="C64" s="66" t="s">
        <v>2</v>
      </c>
    </row>
    <row r="65" spans="1:3" x14ac:dyDescent="0.2">
      <c r="A65" s="26">
        <v>17</v>
      </c>
      <c r="B65" s="65">
        <v>29.3</v>
      </c>
      <c r="C65" s="66" t="s">
        <v>2</v>
      </c>
    </row>
    <row r="66" spans="1:3" x14ac:dyDescent="0.2">
      <c r="A66" s="26">
        <v>18</v>
      </c>
      <c r="B66" s="65">
        <v>29.2</v>
      </c>
      <c r="C66" s="66" t="s">
        <v>2</v>
      </c>
    </row>
    <row r="67" spans="1:3" x14ac:dyDescent="0.2">
      <c r="A67" s="26">
        <v>19</v>
      </c>
      <c r="B67" s="65">
        <v>30.3</v>
      </c>
      <c r="C67" s="66" t="s">
        <v>2</v>
      </c>
    </row>
    <row r="68" spans="1:3" x14ac:dyDescent="0.2">
      <c r="A68" s="26">
        <v>20</v>
      </c>
      <c r="B68" s="65">
        <v>28.7</v>
      </c>
      <c r="C68" s="66" t="s">
        <v>2</v>
      </c>
    </row>
    <row r="69" spans="1:3" x14ac:dyDescent="0.2">
      <c r="A69" s="26">
        <v>21</v>
      </c>
      <c r="B69" s="65">
        <v>26.6</v>
      </c>
      <c r="C69" s="66" t="s">
        <v>2</v>
      </c>
    </row>
    <row r="70" spans="1:3" x14ac:dyDescent="0.2">
      <c r="A70" s="26">
        <v>22</v>
      </c>
      <c r="B70" s="65">
        <v>26.4</v>
      </c>
      <c r="C70" s="66" t="s">
        <v>2</v>
      </c>
    </row>
    <row r="71" spans="1:3" x14ac:dyDescent="0.2">
      <c r="A71" s="26">
        <v>23</v>
      </c>
      <c r="B71" s="65">
        <v>26.9</v>
      </c>
      <c r="C71" s="66" t="s">
        <v>2</v>
      </c>
    </row>
    <row r="72" spans="1:3" x14ac:dyDescent="0.2">
      <c r="A72" s="26">
        <v>24</v>
      </c>
      <c r="B72" s="65">
        <v>23.7</v>
      </c>
      <c r="C72" s="66" t="s">
        <v>2</v>
      </c>
    </row>
    <row r="73" spans="1:3" x14ac:dyDescent="0.2">
      <c r="A73" s="26">
        <v>25</v>
      </c>
      <c r="B73" s="65">
        <v>24.8</v>
      </c>
      <c r="C73" s="66" t="s">
        <v>2</v>
      </c>
    </row>
    <row r="74" spans="1:3" x14ac:dyDescent="0.2">
      <c r="A74" s="26">
        <v>26</v>
      </c>
      <c r="B74" s="65">
        <v>25.4</v>
      </c>
      <c r="C74" s="66" t="s">
        <v>2</v>
      </c>
    </row>
    <row r="75" spans="1:3" x14ac:dyDescent="0.2">
      <c r="A75" s="26">
        <v>27</v>
      </c>
      <c r="B75" s="65">
        <v>23</v>
      </c>
      <c r="C75" s="66" t="s">
        <v>2</v>
      </c>
    </row>
    <row r="76" spans="1:3" x14ac:dyDescent="0.2">
      <c r="A76" s="26">
        <v>28</v>
      </c>
      <c r="B76" s="65">
        <v>24.8</v>
      </c>
      <c r="C76" s="66" t="s">
        <v>2</v>
      </c>
    </row>
    <row r="77" spans="1:3" x14ac:dyDescent="0.2">
      <c r="A77" s="26">
        <v>29</v>
      </c>
      <c r="B77" s="65">
        <v>25.2</v>
      </c>
      <c r="C77" s="66" t="s">
        <v>2</v>
      </c>
    </row>
    <row r="78" spans="1:3" x14ac:dyDescent="0.2">
      <c r="A78" s="26">
        <v>30</v>
      </c>
      <c r="B78" s="65">
        <v>25.4</v>
      </c>
      <c r="C78" s="66" t="s">
        <v>2</v>
      </c>
    </row>
    <row r="79" spans="1:3" x14ac:dyDescent="0.2">
      <c r="A79" s="35">
        <v>31</v>
      </c>
      <c r="B79" s="67">
        <v>26.6</v>
      </c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O88"/>
  <sheetViews>
    <sheetView workbookViewId="0">
      <selection activeCell="D35" sqref="D35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80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81</v>
      </c>
      <c r="Y4" s="143"/>
      <c r="Z4" s="143"/>
      <c r="AA4" s="9"/>
      <c r="AB4" s="142">
        <v>45139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21.4</v>
      </c>
      <c r="C8" s="21" t="s">
        <v>2</v>
      </c>
      <c r="D8" s="21">
        <v>31.9</v>
      </c>
      <c r="E8" s="21" t="s">
        <v>2</v>
      </c>
      <c r="F8" s="2"/>
      <c r="G8" s="23"/>
      <c r="H8" s="21">
        <v>0</v>
      </c>
      <c r="I8" s="21"/>
      <c r="J8" s="2"/>
      <c r="K8" s="20">
        <v>1</v>
      </c>
      <c r="L8" s="24">
        <v>1002.8</v>
      </c>
      <c r="M8" s="24">
        <v>1010.8</v>
      </c>
      <c r="N8" s="2"/>
      <c r="O8" s="20">
        <v>1</v>
      </c>
      <c r="P8" s="27">
        <v>51</v>
      </c>
      <c r="Q8" s="27">
        <v>90</v>
      </c>
      <c r="R8" s="2"/>
      <c r="S8" s="25">
        <v>1</v>
      </c>
      <c r="T8" s="32" t="s">
        <v>89</v>
      </c>
      <c r="U8" s="90">
        <v>14.5</v>
      </c>
      <c r="V8" s="90">
        <v>3.7</v>
      </c>
      <c r="W8" s="2"/>
      <c r="X8" s="141"/>
      <c r="Y8" s="141"/>
      <c r="Z8" s="141"/>
      <c r="AA8" s="39"/>
      <c r="AB8" s="141" t="s">
        <v>272</v>
      </c>
      <c r="AC8" s="141"/>
      <c r="AD8" s="141"/>
      <c r="AE8" s="141"/>
      <c r="AF8" s="2"/>
    </row>
    <row r="9" spans="1:119" x14ac:dyDescent="0.2">
      <c r="A9" s="26">
        <v>2</v>
      </c>
      <c r="B9" s="21">
        <v>20.9</v>
      </c>
      <c r="C9" s="21" t="s">
        <v>2</v>
      </c>
      <c r="D9" s="21">
        <v>31.8</v>
      </c>
      <c r="E9" s="21" t="s">
        <v>2</v>
      </c>
      <c r="F9" s="2"/>
      <c r="G9" s="23"/>
      <c r="H9" s="21">
        <v>0</v>
      </c>
      <c r="I9" s="121"/>
      <c r="J9" s="2"/>
      <c r="K9" s="26">
        <v>2</v>
      </c>
      <c r="L9" s="24">
        <v>1005</v>
      </c>
      <c r="M9" s="24">
        <v>1008.4</v>
      </c>
      <c r="N9" s="2"/>
      <c r="O9" s="26">
        <v>2</v>
      </c>
      <c r="P9" s="27">
        <v>48</v>
      </c>
      <c r="Q9" s="27">
        <v>86</v>
      </c>
      <c r="R9" s="2"/>
      <c r="S9" s="28">
        <v>2</v>
      </c>
      <c r="T9" s="32" t="s">
        <v>122</v>
      </c>
      <c r="U9" s="31">
        <v>25.7</v>
      </c>
      <c r="V9" s="90">
        <v>4.8</v>
      </c>
      <c r="W9" s="2"/>
      <c r="X9" s="141"/>
      <c r="Y9" s="141"/>
      <c r="Z9" s="141"/>
      <c r="AA9" s="39"/>
      <c r="AB9" s="141" t="s">
        <v>271</v>
      </c>
      <c r="AC9" s="141"/>
      <c r="AD9" s="141"/>
      <c r="AE9" s="141"/>
      <c r="AF9" s="2"/>
    </row>
    <row r="10" spans="1:119" x14ac:dyDescent="0.2">
      <c r="A10" s="26">
        <v>3</v>
      </c>
      <c r="B10" s="21">
        <v>20.8</v>
      </c>
      <c r="C10" s="21" t="s">
        <v>2</v>
      </c>
      <c r="D10" s="21">
        <v>31.2</v>
      </c>
      <c r="E10" s="21" t="s">
        <v>2</v>
      </c>
      <c r="F10" s="2"/>
      <c r="G10" s="23"/>
      <c r="H10" s="21">
        <v>0</v>
      </c>
      <c r="I10" s="21"/>
      <c r="J10" s="2"/>
      <c r="K10" s="26">
        <v>3</v>
      </c>
      <c r="L10" s="24">
        <v>1003.1</v>
      </c>
      <c r="M10" s="24">
        <v>1007</v>
      </c>
      <c r="N10" s="2"/>
      <c r="O10" s="26">
        <v>3</v>
      </c>
      <c r="P10" s="27">
        <v>32</v>
      </c>
      <c r="Q10" s="27">
        <v>88</v>
      </c>
      <c r="R10" s="2"/>
      <c r="S10" s="28">
        <v>3</v>
      </c>
      <c r="T10" s="32" t="s">
        <v>122</v>
      </c>
      <c r="U10" s="90">
        <v>40.200000000000003</v>
      </c>
      <c r="V10" s="90">
        <v>5.3</v>
      </c>
      <c r="W10" s="2"/>
      <c r="X10" s="141"/>
      <c r="Y10" s="141"/>
      <c r="Z10" s="141"/>
      <c r="AA10" s="39"/>
      <c r="AB10" s="141" t="s">
        <v>271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17</v>
      </c>
      <c r="C11" s="21" t="s">
        <v>2</v>
      </c>
      <c r="D11" s="21">
        <v>27.8</v>
      </c>
      <c r="E11" s="21" t="s">
        <v>2</v>
      </c>
      <c r="F11" s="2"/>
      <c r="G11" s="23" t="s">
        <v>268</v>
      </c>
      <c r="H11" s="21">
        <v>5.5880000000000001</v>
      </c>
      <c r="I11" s="21">
        <v>40.6</v>
      </c>
      <c r="J11" s="2"/>
      <c r="K11" s="26">
        <v>4</v>
      </c>
      <c r="L11" s="24">
        <v>1005.3</v>
      </c>
      <c r="M11" s="24">
        <v>1010.4</v>
      </c>
      <c r="N11" s="2"/>
      <c r="O11" s="26">
        <v>4</v>
      </c>
      <c r="P11" s="27">
        <v>34</v>
      </c>
      <c r="Q11" s="27">
        <v>89</v>
      </c>
      <c r="R11" s="2"/>
      <c r="S11" s="28">
        <v>4</v>
      </c>
      <c r="T11" s="32" t="s">
        <v>121</v>
      </c>
      <c r="U11" s="31">
        <v>37</v>
      </c>
      <c r="V11" s="90">
        <v>6.3</v>
      </c>
      <c r="W11" s="2"/>
      <c r="X11" s="141" t="s">
        <v>269</v>
      </c>
      <c r="Y11" s="141"/>
      <c r="Z11" s="141"/>
      <c r="AA11" s="39"/>
      <c r="AB11" s="141" t="s">
        <v>270</v>
      </c>
      <c r="AC11" s="141"/>
      <c r="AD11" s="141"/>
      <c r="AE11" s="141"/>
      <c r="AF11" s="30"/>
    </row>
    <row r="12" spans="1:119" x14ac:dyDescent="0.2">
      <c r="A12" s="26">
        <v>5</v>
      </c>
      <c r="B12" s="21">
        <v>14.8</v>
      </c>
      <c r="C12" s="21" t="s">
        <v>2</v>
      </c>
      <c r="D12" s="21">
        <v>31.2</v>
      </c>
      <c r="E12" s="21" t="s">
        <v>2</v>
      </c>
      <c r="F12" s="2"/>
      <c r="G12" s="23"/>
      <c r="H12" s="21">
        <v>0</v>
      </c>
      <c r="I12" s="121"/>
      <c r="J12" s="2"/>
      <c r="K12" s="26">
        <v>5</v>
      </c>
      <c r="L12" s="24">
        <v>1006.2</v>
      </c>
      <c r="M12" s="24">
        <v>1010.2</v>
      </c>
      <c r="N12" s="2"/>
      <c r="O12" s="26">
        <v>5</v>
      </c>
      <c r="P12" s="27">
        <v>26</v>
      </c>
      <c r="Q12" s="27">
        <v>91</v>
      </c>
      <c r="R12" s="2"/>
      <c r="S12" s="28">
        <v>5</v>
      </c>
      <c r="T12" s="32" t="s">
        <v>88</v>
      </c>
      <c r="U12" s="90">
        <v>30.6</v>
      </c>
      <c r="V12" s="90">
        <v>3.9</v>
      </c>
      <c r="W12" s="2"/>
      <c r="X12" s="141" t="s">
        <v>274</v>
      </c>
      <c r="Y12" s="141"/>
      <c r="Z12" s="141"/>
      <c r="AA12" s="39"/>
      <c r="AB12" s="141" t="s">
        <v>106</v>
      </c>
      <c r="AC12" s="141"/>
      <c r="AD12" s="141"/>
      <c r="AE12" s="141"/>
      <c r="AF12" s="2"/>
    </row>
    <row r="13" spans="1:119" x14ac:dyDescent="0.2">
      <c r="A13" s="26">
        <v>6</v>
      </c>
      <c r="B13" s="21">
        <v>20.8</v>
      </c>
      <c r="C13" s="21" t="s">
        <v>2</v>
      </c>
      <c r="D13" s="21">
        <v>30.6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1006.5</v>
      </c>
      <c r="M13" s="24">
        <v>1012.1</v>
      </c>
      <c r="N13" s="2"/>
      <c r="O13" s="26">
        <v>6</v>
      </c>
      <c r="P13" s="124">
        <v>16</v>
      </c>
      <c r="Q13" s="32">
        <v>70</v>
      </c>
      <c r="R13" s="2"/>
      <c r="S13" s="28">
        <v>6</v>
      </c>
      <c r="T13" s="32" t="s">
        <v>99</v>
      </c>
      <c r="U13" s="90">
        <v>41.8</v>
      </c>
      <c r="V13" s="123">
        <v>12.7</v>
      </c>
      <c r="W13" s="2"/>
      <c r="X13" s="141" t="s">
        <v>144</v>
      </c>
      <c r="Y13" s="141"/>
      <c r="Z13" s="141"/>
      <c r="AA13" s="39"/>
      <c r="AB13" s="141" t="s">
        <v>106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16.5</v>
      </c>
      <c r="C14" s="21" t="s">
        <v>2</v>
      </c>
      <c r="D14" s="21">
        <v>28.9</v>
      </c>
      <c r="E14" s="21" t="s">
        <v>2</v>
      </c>
      <c r="F14" s="2"/>
      <c r="G14" s="23"/>
      <c r="H14" s="21">
        <v>0</v>
      </c>
      <c r="I14" s="21"/>
      <c r="J14" s="2"/>
      <c r="K14" s="26">
        <v>7</v>
      </c>
      <c r="L14" s="24">
        <v>1012</v>
      </c>
      <c r="M14" s="24">
        <v>1017.7</v>
      </c>
      <c r="N14" s="2"/>
      <c r="O14" s="26">
        <v>7</v>
      </c>
      <c r="P14" s="75">
        <v>23</v>
      </c>
      <c r="Q14" s="27">
        <v>60</v>
      </c>
      <c r="R14" s="2"/>
      <c r="S14" s="28">
        <v>7</v>
      </c>
      <c r="T14" s="32" t="s">
        <v>99</v>
      </c>
      <c r="U14" s="90">
        <v>40.200000000000003</v>
      </c>
      <c r="V14" s="90">
        <v>6</v>
      </c>
      <c r="W14" s="2"/>
      <c r="X14" s="141" t="s">
        <v>275</v>
      </c>
      <c r="Y14" s="141"/>
      <c r="Z14" s="141"/>
      <c r="AA14" s="39"/>
      <c r="AB14" s="141" t="s">
        <v>106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17.600000000000001</v>
      </c>
      <c r="C15" s="21" t="s">
        <v>2</v>
      </c>
      <c r="D15" s="21">
        <v>28.3</v>
      </c>
      <c r="E15" s="21" t="s">
        <v>2</v>
      </c>
      <c r="F15" s="2"/>
      <c r="G15" s="23"/>
      <c r="H15" s="21">
        <v>0</v>
      </c>
      <c r="I15" s="21"/>
      <c r="J15" s="2"/>
      <c r="K15" s="26">
        <v>8</v>
      </c>
      <c r="L15" s="24">
        <v>1016</v>
      </c>
      <c r="M15" s="24">
        <v>1019</v>
      </c>
      <c r="N15" s="2"/>
      <c r="O15" s="26">
        <v>8</v>
      </c>
      <c r="P15" s="75">
        <v>28</v>
      </c>
      <c r="Q15" s="27">
        <v>66</v>
      </c>
      <c r="R15" s="2"/>
      <c r="S15" s="28">
        <v>8</v>
      </c>
      <c r="T15" s="32" t="s">
        <v>147</v>
      </c>
      <c r="U15" s="90">
        <v>22.5</v>
      </c>
      <c r="V15" s="90">
        <v>3.1</v>
      </c>
      <c r="W15" s="2"/>
      <c r="X15" s="141"/>
      <c r="Y15" s="141"/>
      <c r="Z15" s="141"/>
      <c r="AA15" s="39"/>
      <c r="AB15" s="141" t="s">
        <v>273</v>
      </c>
      <c r="AC15" s="141"/>
      <c r="AD15" s="141"/>
      <c r="AE15" s="141"/>
      <c r="AF15" s="2"/>
    </row>
    <row r="16" spans="1:119" x14ac:dyDescent="0.2">
      <c r="A16" s="26">
        <v>9</v>
      </c>
      <c r="B16" s="21">
        <v>16.100000000000001</v>
      </c>
      <c r="C16" s="21" t="s">
        <v>2</v>
      </c>
      <c r="D16" s="21">
        <v>30.2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1015</v>
      </c>
      <c r="M16" s="24">
        <v>1018.7</v>
      </c>
      <c r="N16" s="2"/>
      <c r="O16" s="26">
        <v>9</v>
      </c>
      <c r="P16" s="27">
        <v>36</v>
      </c>
      <c r="Q16" s="27">
        <v>82</v>
      </c>
      <c r="R16" s="2"/>
      <c r="S16" s="28">
        <v>9</v>
      </c>
      <c r="T16" s="32" t="s">
        <v>121</v>
      </c>
      <c r="U16" s="90">
        <v>17.7</v>
      </c>
      <c r="V16" s="90">
        <v>3.1</v>
      </c>
      <c r="W16" s="2"/>
      <c r="X16" s="141"/>
      <c r="Y16" s="141"/>
      <c r="Z16" s="141"/>
      <c r="AA16" s="39"/>
      <c r="AB16" s="141" t="s">
        <v>106</v>
      </c>
      <c r="AC16" s="141"/>
      <c r="AD16" s="141"/>
      <c r="AE16" s="141"/>
      <c r="AF16" s="2"/>
    </row>
    <row r="17" spans="1:32" x14ac:dyDescent="0.2">
      <c r="A17" s="26">
        <v>10</v>
      </c>
      <c r="B17" s="21">
        <v>17.7</v>
      </c>
      <c r="C17" s="21" t="s">
        <v>2</v>
      </c>
      <c r="D17" s="21">
        <v>30.2</v>
      </c>
      <c r="E17" s="21" t="s">
        <v>2</v>
      </c>
      <c r="F17" s="2"/>
      <c r="G17" s="23"/>
      <c r="H17" s="31">
        <v>0</v>
      </c>
      <c r="I17" s="31"/>
      <c r="J17" s="2"/>
      <c r="K17" s="26">
        <v>10</v>
      </c>
      <c r="L17" s="24">
        <v>1017.6</v>
      </c>
      <c r="M17" s="24">
        <v>1021.2</v>
      </c>
      <c r="N17" s="2"/>
      <c r="O17" s="26">
        <v>10</v>
      </c>
      <c r="P17" s="27">
        <v>42</v>
      </c>
      <c r="Q17" s="27">
        <v>82</v>
      </c>
      <c r="R17" s="2"/>
      <c r="S17" s="28">
        <v>10</v>
      </c>
      <c r="T17" s="32" t="s">
        <v>89</v>
      </c>
      <c r="U17" s="31">
        <v>17.7</v>
      </c>
      <c r="V17" s="31">
        <v>2.7</v>
      </c>
      <c r="W17" s="2"/>
      <c r="X17" s="141"/>
      <c r="Y17" s="141"/>
      <c r="Z17" s="141"/>
      <c r="AA17" s="39"/>
      <c r="AB17" s="141" t="s">
        <v>282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19.7</v>
      </c>
      <c r="C18" s="21" t="s">
        <v>2</v>
      </c>
      <c r="D18" s="21">
        <v>32.299999999999997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1021</v>
      </c>
      <c r="M18" s="125">
        <v>1023.9</v>
      </c>
      <c r="N18" s="2"/>
      <c r="O18" s="26">
        <v>11</v>
      </c>
      <c r="P18" s="27">
        <v>48</v>
      </c>
      <c r="Q18" s="27">
        <v>83</v>
      </c>
      <c r="R18" s="2"/>
      <c r="S18" s="28">
        <v>11</v>
      </c>
      <c r="T18" s="32" t="s">
        <v>121</v>
      </c>
      <c r="U18" s="90">
        <v>16.100000000000001</v>
      </c>
      <c r="V18" s="90">
        <v>4</v>
      </c>
      <c r="W18" s="2"/>
      <c r="X18" s="141"/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23.1</v>
      </c>
      <c r="C19" s="21" t="s">
        <v>2</v>
      </c>
      <c r="D19" s="21">
        <v>32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1018</v>
      </c>
      <c r="M19" s="24">
        <v>1023.4</v>
      </c>
      <c r="N19" s="2"/>
      <c r="O19" s="26">
        <v>12</v>
      </c>
      <c r="P19" s="27">
        <v>52</v>
      </c>
      <c r="Q19" s="27">
        <v>82</v>
      </c>
      <c r="R19" s="2"/>
      <c r="S19" s="28">
        <v>12</v>
      </c>
      <c r="T19" s="32" t="s">
        <v>121</v>
      </c>
      <c r="U19" s="90">
        <v>17.7</v>
      </c>
      <c r="V19" s="90">
        <v>3.9</v>
      </c>
      <c r="W19" s="2"/>
      <c r="X19" s="141"/>
      <c r="Y19" s="141"/>
      <c r="Z19" s="141"/>
      <c r="AA19" s="39"/>
      <c r="AB19" s="141" t="s">
        <v>271</v>
      </c>
      <c r="AC19" s="141"/>
      <c r="AD19" s="141"/>
      <c r="AE19" s="141"/>
      <c r="AF19" s="2"/>
    </row>
    <row r="20" spans="1:32" x14ac:dyDescent="0.2">
      <c r="A20" s="26">
        <v>13</v>
      </c>
      <c r="B20" s="21">
        <v>23.4</v>
      </c>
      <c r="C20" s="21" t="s">
        <v>2</v>
      </c>
      <c r="D20" s="21">
        <v>33.299999999999997</v>
      </c>
      <c r="E20" s="21" t="s">
        <v>2</v>
      </c>
      <c r="F20" s="2"/>
      <c r="G20" s="23" t="s">
        <v>280</v>
      </c>
      <c r="H20" s="21">
        <v>0.50800000000000001</v>
      </c>
      <c r="I20" s="21">
        <v>1.8</v>
      </c>
      <c r="J20" s="2"/>
      <c r="K20" s="26">
        <v>13</v>
      </c>
      <c r="L20" s="24">
        <v>1016.7</v>
      </c>
      <c r="M20" s="24">
        <v>1021.2</v>
      </c>
      <c r="N20" s="2"/>
      <c r="O20" s="26">
        <v>13</v>
      </c>
      <c r="P20" s="27">
        <v>50</v>
      </c>
      <c r="Q20" s="27">
        <v>85</v>
      </c>
      <c r="R20" s="33"/>
      <c r="S20" s="28">
        <v>13</v>
      </c>
      <c r="T20" s="32" t="s">
        <v>121</v>
      </c>
      <c r="U20" s="90">
        <v>35.4</v>
      </c>
      <c r="V20" s="90">
        <v>5</v>
      </c>
      <c r="W20" s="2"/>
      <c r="X20" s="141"/>
      <c r="Y20" s="141"/>
      <c r="Z20" s="141"/>
      <c r="AA20" s="39"/>
      <c r="AB20" s="141" t="s">
        <v>165</v>
      </c>
      <c r="AC20" s="141"/>
      <c r="AD20" s="141"/>
      <c r="AE20" s="141"/>
      <c r="AF20" s="2"/>
    </row>
    <row r="21" spans="1:32" x14ac:dyDescent="0.2">
      <c r="A21" s="26">
        <v>14</v>
      </c>
      <c r="B21" s="21">
        <v>21.8</v>
      </c>
      <c r="C21" s="21" t="s">
        <v>2</v>
      </c>
      <c r="D21" s="21">
        <v>33.200000000000003</v>
      </c>
      <c r="E21" s="21" t="s">
        <v>2</v>
      </c>
      <c r="F21" s="2"/>
      <c r="G21" s="23" t="s">
        <v>279</v>
      </c>
      <c r="H21" s="21">
        <v>1.778</v>
      </c>
      <c r="I21" s="21">
        <v>9.1</v>
      </c>
      <c r="J21" s="2"/>
      <c r="K21" s="26">
        <v>14</v>
      </c>
      <c r="L21" s="24">
        <v>1017.2</v>
      </c>
      <c r="M21" s="24">
        <v>1020.4</v>
      </c>
      <c r="N21" s="2"/>
      <c r="O21" s="26">
        <v>14</v>
      </c>
      <c r="P21" s="27">
        <v>54</v>
      </c>
      <c r="Q21" s="27">
        <v>88</v>
      </c>
      <c r="R21" s="2"/>
      <c r="S21" s="28">
        <v>14</v>
      </c>
      <c r="T21" s="32" t="s">
        <v>253</v>
      </c>
      <c r="U21" s="90">
        <v>27.4</v>
      </c>
      <c r="V21" s="90">
        <v>4.5</v>
      </c>
      <c r="W21" s="2"/>
      <c r="X21" s="141" t="s">
        <v>281</v>
      </c>
      <c r="Y21" s="141"/>
      <c r="Z21" s="141"/>
      <c r="AA21" s="39"/>
      <c r="AB21" s="141" t="s">
        <v>283</v>
      </c>
      <c r="AC21" s="141"/>
      <c r="AD21" s="141"/>
      <c r="AE21" s="141"/>
      <c r="AF21" s="2"/>
    </row>
    <row r="22" spans="1:32" x14ac:dyDescent="0.2">
      <c r="A22" s="26">
        <v>15</v>
      </c>
      <c r="B22" s="29">
        <v>22.4</v>
      </c>
      <c r="C22" s="21" t="s">
        <v>2</v>
      </c>
      <c r="D22" s="21">
        <v>33.700000000000003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1015.4</v>
      </c>
      <c r="M22" s="24">
        <v>1020</v>
      </c>
      <c r="N22" s="2"/>
      <c r="O22" s="26">
        <v>15</v>
      </c>
      <c r="P22" s="27">
        <v>49</v>
      </c>
      <c r="Q22" s="27">
        <v>88</v>
      </c>
      <c r="R22" s="2"/>
      <c r="S22" s="28">
        <v>15</v>
      </c>
      <c r="T22" s="32" t="s">
        <v>89</v>
      </c>
      <c r="U22" s="90">
        <v>27.4</v>
      </c>
      <c r="V22" s="90">
        <v>4.2</v>
      </c>
      <c r="W22" s="2"/>
      <c r="X22" s="141"/>
      <c r="Y22" s="141"/>
      <c r="Z22" s="141"/>
      <c r="AA22" s="39"/>
      <c r="AB22" s="141" t="s">
        <v>285</v>
      </c>
      <c r="AC22" s="141"/>
      <c r="AD22" s="141"/>
      <c r="AE22" s="141"/>
      <c r="AF22" s="2"/>
    </row>
    <row r="23" spans="1:32" x14ac:dyDescent="0.2">
      <c r="A23" s="26">
        <v>16</v>
      </c>
      <c r="B23" s="21">
        <v>20.3</v>
      </c>
      <c r="C23" s="21" t="s">
        <v>2</v>
      </c>
      <c r="D23" s="21">
        <v>32.700000000000003</v>
      </c>
      <c r="E23" s="21" t="s">
        <v>2</v>
      </c>
      <c r="F23" s="2"/>
      <c r="G23" s="23" t="s">
        <v>276</v>
      </c>
      <c r="H23" s="21">
        <v>6.6040000000000001</v>
      </c>
      <c r="I23" s="21">
        <v>127.3</v>
      </c>
      <c r="J23" s="2"/>
      <c r="K23" s="26">
        <v>16</v>
      </c>
      <c r="L23" s="24">
        <v>1016</v>
      </c>
      <c r="M23" s="24">
        <v>1019.6</v>
      </c>
      <c r="N23" s="2"/>
      <c r="O23" s="26">
        <v>16</v>
      </c>
      <c r="P23" s="27">
        <v>50</v>
      </c>
      <c r="Q23" s="27">
        <v>85</v>
      </c>
      <c r="R23" s="2"/>
      <c r="S23" s="28">
        <v>16</v>
      </c>
      <c r="T23" s="32" t="s">
        <v>121</v>
      </c>
      <c r="U23" s="134">
        <v>61.2</v>
      </c>
      <c r="V23" s="31">
        <v>7.6</v>
      </c>
      <c r="W23" s="2"/>
      <c r="X23" s="141" t="s">
        <v>278</v>
      </c>
      <c r="Y23" s="141"/>
      <c r="Z23" s="141"/>
      <c r="AA23" s="39"/>
      <c r="AB23" s="141" t="s">
        <v>284</v>
      </c>
      <c r="AC23" s="141"/>
      <c r="AD23" s="141"/>
      <c r="AE23" s="141"/>
      <c r="AF23" s="2"/>
    </row>
    <row r="24" spans="1:32" x14ac:dyDescent="0.2">
      <c r="A24" s="26">
        <v>17</v>
      </c>
      <c r="B24" s="21">
        <v>19.899999999999999</v>
      </c>
      <c r="C24" s="21" t="s">
        <v>2</v>
      </c>
      <c r="D24" s="21">
        <v>32.700000000000003</v>
      </c>
      <c r="E24" s="21" t="s">
        <v>2</v>
      </c>
      <c r="F24" s="2"/>
      <c r="G24" s="23" t="s">
        <v>277</v>
      </c>
      <c r="H24" s="21">
        <v>0.50800000000000001</v>
      </c>
      <c r="I24" s="21">
        <v>2.2999999999999998</v>
      </c>
      <c r="J24" s="2"/>
      <c r="K24" s="26">
        <v>17</v>
      </c>
      <c r="L24" s="24">
        <v>1015</v>
      </c>
      <c r="M24" s="24">
        <v>1020</v>
      </c>
      <c r="N24" s="2"/>
      <c r="O24" s="26">
        <v>17</v>
      </c>
      <c r="P24" s="27">
        <v>51</v>
      </c>
      <c r="Q24" s="27">
        <v>90</v>
      </c>
      <c r="R24" s="2"/>
      <c r="S24" s="28">
        <v>17</v>
      </c>
      <c r="T24" s="32" t="s">
        <v>99</v>
      </c>
      <c r="U24" s="90">
        <v>22.5</v>
      </c>
      <c r="V24" s="90">
        <v>2.9</v>
      </c>
      <c r="W24" s="2"/>
      <c r="X24" s="141" t="s">
        <v>281</v>
      </c>
      <c r="Y24" s="141"/>
      <c r="Z24" s="141"/>
      <c r="AA24" s="39"/>
      <c r="AB24" s="141" t="s">
        <v>126</v>
      </c>
      <c r="AC24" s="141"/>
      <c r="AD24" s="141"/>
      <c r="AE24" s="141"/>
      <c r="AF24" s="2"/>
    </row>
    <row r="25" spans="1:32" x14ac:dyDescent="0.2">
      <c r="A25" s="26">
        <v>18</v>
      </c>
      <c r="B25" s="21">
        <v>20.3</v>
      </c>
      <c r="C25" s="21" t="s">
        <v>2</v>
      </c>
      <c r="D25" s="21">
        <v>34.1</v>
      </c>
      <c r="E25" s="21" t="s">
        <v>2</v>
      </c>
      <c r="F25" s="2"/>
      <c r="G25" s="23"/>
      <c r="H25" s="31">
        <v>0</v>
      </c>
      <c r="I25" s="21"/>
      <c r="J25" s="2"/>
      <c r="K25" s="26">
        <v>18</v>
      </c>
      <c r="L25" s="24">
        <v>1015.2</v>
      </c>
      <c r="M25" s="24">
        <v>1018.5</v>
      </c>
      <c r="N25" s="2"/>
      <c r="O25" s="26">
        <v>18</v>
      </c>
      <c r="P25" s="27">
        <v>40</v>
      </c>
      <c r="Q25" s="27">
        <v>89</v>
      </c>
      <c r="R25" s="2"/>
      <c r="S25" s="28">
        <v>18</v>
      </c>
      <c r="T25" s="32" t="s">
        <v>64</v>
      </c>
      <c r="U25" s="90">
        <v>14.5</v>
      </c>
      <c r="V25" s="90">
        <v>1.6</v>
      </c>
      <c r="W25" s="2"/>
      <c r="X25" s="141"/>
      <c r="Y25" s="141"/>
      <c r="Z25" s="141"/>
      <c r="AA25" s="39"/>
      <c r="AB25" s="141" t="s">
        <v>263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22.6</v>
      </c>
      <c r="C26" s="21" t="s">
        <v>2</v>
      </c>
      <c r="D26" s="21">
        <v>35.1</v>
      </c>
      <c r="E26" s="21" t="s">
        <v>2</v>
      </c>
      <c r="F26" s="2"/>
      <c r="G26" s="23"/>
      <c r="H26" s="21">
        <v>0</v>
      </c>
      <c r="I26" s="21"/>
      <c r="J26" s="2"/>
      <c r="K26" s="26">
        <v>19</v>
      </c>
      <c r="L26" s="24">
        <v>1016.3</v>
      </c>
      <c r="M26" s="24">
        <v>1019.3</v>
      </c>
      <c r="N26" s="2"/>
      <c r="O26" s="26">
        <v>19</v>
      </c>
      <c r="P26" s="27">
        <v>45</v>
      </c>
      <c r="Q26" s="27">
        <v>87</v>
      </c>
      <c r="R26" s="2"/>
      <c r="S26" s="28">
        <v>19</v>
      </c>
      <c r="T26" s="32" t="s">
        <v>121</v>
      </c>
      <c r="U26" s="90">
        <v>16.100000000000001</v>
      </c>
      <c r="V26" s="90">
        <v>2.7</v>
      </c>
      <c r="W26" s="2"/>
      <c r="X26" s="141"/>
      <c r="Y26" s="141"/>
      <c r="Z26" s="141"/>
      <c r="AA26" s="39"/>
      <c r="AB26" s="141" t="s">
        <v>263</v>
      </c>
      <c r="AC26" s="141"/>
      <c r="AD26" s="141"/>
      <c r="AE26" s="141"/>
      <c r="AF26" s="34"/>
    </row>
    <row r="27" spans="1:32" x14ac:dyDescent="0.2">
      <c r="A27" s="26">
        <v>20</v>
      </c>
      <c r="B27" s="129">
        <v>24.5</v>
      </c>
      <c r="C27" s="21" t="s">
        <v>2</v>
      </c>
      <c r="D27" s="21">
        <v>35.6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1018.1</v>
      </c>
      <c r="M27" s="90">
        <v>1021.4</v>
      </c>
      <c r="N27" s="2"/>
      <c r="O27" s="26">
        <v>20</v>
      </c>
      <c r="P27" s="27">
        <v>47</v>
      </c>
      <c r="Q27" s="75">
        <v>82</v>
      </c>
      <c r="R27" s="2"/>
      <c r="S27" s="28">
        <v>20</v>
      </c>
      <c r="T27" s="32" t="s">
        <v>121</v>
      </c>
      <c r="U27" s="90">
        <v>17.7</v>
      </c>
      <c r="V27" s="90">
        <v>3.5</v>
      </c>
      <c r="W27" s="2"/>
      <c r="X27" s="141"/>
      <c r="Y27" s="141"/>
      <c r="Z27" s="141"/>
      <c r="AA27" s="39"/>
      <c r="AB27" s="141" t="s">
        <v>106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24.1</v>
      </c>
      <c r="C28" s="21" t="s">
        <v>2</v>
      </c>
      <c r="D28" s="21">
        <v>36.4</v>
      </c>
      <c r="E28" s="21" t="s">
        <v>2</v>
      </c>
      <c r="F28" s="2"/>
      <c r="G28" s="23"/>
      <c r="H28" s="21">
        <v>0</v>
      </c>
      <c r="I28" s="21"/>
      <c r="J28" s="2"/>
      <c r="K28" s="26">
        <v>21</v>
      </c>
      <c r="L28" s="24">
        <v>1018.3</v>
      </c>
      <c r="M28" s="24">
        <v>1022.8</v>
      </c>
      <c r="N28" s="2"/>
      <c r="O28" s="26">
        <v>21</v>
      </c>
      <c r="P28" s="27">
        <v>38</v>
      </c>
      <c r="Q28" s="27">
        <v>86</v>
      </c>
      <c r="R28" s="2"/>
      <c r="S28" s="28">
        <v>21</v>
      </c>
      <c r="T28" s="32" t="s">
        <v>121</v>
      </c>
      <c r="U28" s="90">
        <v>20.9</v>
      </c>
      <c r="V28" s="90">
        <v>3.4</v>
      </c>
      <c r="W28" s="2"/>
      <c r="X28" s="141"/>
      <c r="Y28" s="141"/>
      <c r="Z28" s="141"/>
      <c r="AA28" s="39"/>
      <c r="AB28" s="141" t="s">
        <v>106</v>
      </c>
      <c r="AC28" s="141"/>
      <c r="AD28" s="141"/>
      <c r="AE28" s="141"/>
      <c r="AF28" s="2"/>
    </row>
    <row r="29" spans="1:32" x14ac:dyDescent="0.2">
      <c r="A29" s="26">
        <v>22</v>
      </c>
      <c r="B29" s="21">
        <v>22.9</v>
      </c>
      <c r="C29" s="21" t="s">
        <v>2</v>
      </c>
      <c r="D29" s="21">
        <v>37.1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1016.3</v>
      </c>
      <c r="M29" s="24">
        <v>1020.7</v>
      </c>
      <c r="N29" s="2"/>
      <c r="O29" s="26">
        <v>22</v>
      </c>
      <c r="P29" s="27">
        <v>36</v>
      </c>
      <c r="Q29" s="27">
        <v>88</v>
      </c>
      <c r="R29" s="2"/>
      <c r="S29" s="28">
        <v>22</v>
      </c>
      <c r="T29" s="32" t="s">
        <v>89</v>
      </c>
      <c r="U29" s="90">
        <v>19.3</v>
      </c>
      <c r="V29" s="90">
        <v>2.7</v>
      </c>
      <c r="W29" s="2"/>
      <c r="X29" s="141"/>
      <c r="Y29" s="141"/>
      <c r="Z29" s="141"/>
      <c r="AA29" s="39"/>
      <c r="AB29" s="141" t="s">
        <v>106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23.6</v>
      </c>
      <c r="C30" s="21" t="s">
        <v>2</v>
      </c>
      <c r="D30" s="121">
        <v>37.6</v>
      </c>
      <c r="E30" s="21" t="s">
        <v>2</v>
      </c>
      <c r="F30" s="2"/>
      <c r="G30" s="23"/>
      <c r="H30" s="21">
        <v>0</v>
      </c>
      <c r="I30" s="21"/>
      <c r="J30" s="2"/>
      <c r="K30" s="26">
        <v>23</v>
      </c>
      <c r="L30" s="24">
        <v>1014.3</v>
      </c>
      <c r="M30" s="24">
        <v>1018.5</v>
      </c>
      <c r="N30" s="2"/>
      <c r="O30" s="26">
        <v>23</v>
      </c>
      <c r="P30" s="27">
        <v>39</v>
      </c>
      <c r="Q30" s="32">
        <v>87</v>
      </c>
      <c r="R30" s="2"/>
      <c r="S30" s="28">
        <v>23</v>
      </c>
      <c r="T30" s="32" t="s">
        <v>54</v>
      </c>
      <c r="U30" s="90">
        <v>16.100000000000001</v>
      </c>
      <c r="V30" s="90">
        <v>2.2999999999999998</v>
      </c>
      <c r="W30" s="2"/>
      <c r="X30" s="141"/>
      <c r="Y30" s="141"/>
      <c r="Z30" s="141"/>
      <c r="AA30" s="39"/>
      <c r="AB30" s="141" t="s">
        <v>106</v>
      </c>
      <c r="AC30" s="141"/>
      <c r="AD30" s="141"/>
      <c r="AE30" s="141"/>
      <c r="AF30" s="2"/>
    </row>
    <row r="31" spans="1:32" x14ac:dyDescent="0.2">
      <c r="A31" s="26">
        <v>24</v>
      </c>
      <c r="B31" s="21">
        <v>24</v>
      </c>
      <c r="C31" s="21" t="s">
        <v>2</v>
      </c>
      <c r="D31" s="21">
        <v>37.5</v>
      </c>
      <c r="E31" s="21" t="s">
        <v>2</v>
      </c>
      <c r="F31" s="2"/>
      <c r="G31" s="23"/>
      <c r="H31" s="31">
        <v>0</v>
      </c>
      <c r="I31" s="21"/>
      <c r="J31" s="2"/>
      <c r="K31" s="26">
        <v>24</v>
      </c>
      <c r="L31" s="24">
        <v>1013.7</v>
      </c>
      <c r="M31" s="24">
        <v>1018.1</v>
      </c>
      <c r="N31" s="2"/>
      <c r="O31" s="26">
        <v>24</v>
      </c>
      <c r="P31" s="27">
        <v>44</v>
      </c>
      <c r="Q31" s="27">
        <v>86</v>
      </c>
      <c r="R31" s="2"/>
      <c r="S31" s="28">
        <v>24</v>
      </c>
      <c r="T31" s="32" t="s">
        <v>121</v>
      </c>
      <c r="U31" s="90">
        <v>27.4</v>
      </c>
      <c r="V31" s="90">
        <v>4.2</v>
      </c>
      <c r="W31" s="2"/>
      <c r="X31" s="141"/>
      <c r="Y31" s="141"/>
      <c r="Z31" s="141"/>
      <c r="AA31" s="39"/>
      <c r="AB31" s="141" t="s">
        <v>106</v>
      </c>
      <c r="AC31" s="141"/>
      <c r="AD31" s="141"/>
      <c r="AE31" s="141"/>
      <c r="AF31" s="2"/>
    </row>
    <row r="32" spans="1:32" x14ac:dyDescent="0.2">
      <c r="A32" s="26">
        <v>25</v>
      </c>
      <c r="B32" s="21">
        <v>23.7</v>
      </c>
      <c r="C32" s="21" t="s">
        <v>2</v>
      </c>
      <c r="D32" s="21">
        <v>36.4</v>
      </c>
      <c r="E32" s="21" t="s">
        <v>2</v>
      </c>
      <c r="F32" s="2"/>
      <c r="G32" s="23"/>
      <c r="H32" s="21">
        <v>0</v>
      </c>
      <c r="I32" s="21"/>
      <c r="J32" s="2"/>
      <c r="K32" s="26">
        <v>25</v>
      </c>
      <c r="L32" s="24">
        <v>1010</v>
      </c>
      <c r="M32" s="24">
        <v>1015.6</v>
      </c>
      <c r="N32" s="2"/>
      <c r="O32" s="26">
        <v>25</v>
      </c>
      <c r="P32" s="27">
        <v>44</v>
      </c>
      <c r="Q32" s="27">
        <v>81</v>
      </c>
      <c r="R32" s="2"/>
      <c r="S32" s="28">
        <v>25</v>
      </c>
      <c r="T32" s="32" t="s">
        <v>122</v>
      </c>
      <c r="U32" s="90">
        <v>24.1</v>
      </c>
      <c r="V32" s="90">
        <v>4</v>
      </c>
      <c r="W32" s="2"/>
      <c r="X32" s="141"/>
      <c r="Y32" s="141"/>
      <c r="Z32" s="141"/>
      <c r="AA32" s="39"/>
      <c r="AB32" s="141" t="s">
        <v>106</v>
      </c>
      <c r="AC32" s="141"/>
      <c r="AD32" s="141"/>
      <c r="AE32" s="141"/>
      <c r="AF32" s="2"/>
    </row>
    <row r="33" spans="1:32" x14ac:dyDescent="0.2">
      <c r="A33" s="26">
        <v>26</v>
      </c>
      <c r="B33" s="21">
        <v>22.8</v>
      </c>
      <c r="C33" s="21" t="s">
        <v>2</v>
      </c>
      <c r="D33" s="21">
        <v>29.3</v>
      </c>
      <c r="E33" s="21" t="s">
        <v>2</v>
      </c>
      <c r="F33" s="2"/>
      <c r="G33" s="23" t="s">
        <v>251</v>
      </c>
      <c r="H33" s="21">
        <v>14.986000000000001</v>
      </c>
      <c r="I33" s="121">
        <v>168.1</v>
      </c>
      <c r="J33" s="2"/>
      <c r="K33" s="26">
        <v>26</v>
      </c>
      <c r="L33" s="24">
        <v>1009.6</v>
      </c>
      <c r="M33" s="24">
        <v>1013.2</v>
      </c>
      <c r="N33" s="2"/>
      <c r="O33" s="26">
        <v>26</v>
      </c>
      <c r="P33" s="27">
        <v>63</v>
      </c>
      <c r="Q33" s="27">
        <v>92</v>
      </c>
      <c r="R33" s="2"/>
      <c r="S33" s="28">
        <v>26</v>
      </c>
      <c r="T33" s="32" t="s">
        <v>121</v>
      </c>
      <c r="U33" s="90">
        <v>29</v>
      </c>
      <c r="V33" s="90">
        <v>7.1</v>
      </c>
      <c r="W33" s="2"/>
      <c r="X33" s="141" t="s">
        <v>289</v>
      </c>
      <c r="Y33" s="141"/>
      <c r="Z33" s="141"/>
      <c r="AA33" s="39"/>
      <c r="AB33" s="141" t="s">
        <v>290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18.8</v>
      </c>
      <c r="C34" s="21" t="s">
        <v>2</v>
      </c>
      <c r="D34" s="21">
        <v>25.3</v>
      </c>
      <c r="E34" s="21" t="s">
        <v>2</v>
      </c>
      <c r="F34" s="2"/>
      <c r="G34" s="23" t="s">
        <v>287</v>
      </c>
      <c r="H34" s="21">
        <v>12.954000000000001</v>
      </c>
      <c r="I34" s="21">
        <v>10.9</v>
      </c>
      <c r="J34" s="2"/>
      <c r="K34" s="26">
        <v>27</v>
      </c>
      <c r="L34" s="24">
        <v>1005.9</v>
      </c>
      <c r="M34" s="24">
        <v>1010.4</v>
      </c>
      <c r="N34" s="2"/>
      <c r="O34" s="26">
        <v>27</v>
      </c>
      <c r="P34" s="27">
        <v>62</v>
      </c>
      <c r="Q34" s="27">
        <v>92</v>
      </c>
      <c r="R34" s="2"/>
      <c r="S34" s="28">
        <v>27</v>
      </c>
      <c r="T34" s="32" t="s">
        <v>121</v>
      </c>
      <c r="U34" s="90">
        <v>29</v>
      </c>
      <c r="V34" s="90">
        <v>5.0999999999999996</v>
      </c>
      <c r="W34" s="2"/>
      <c r="X34" s="141"/>
      <c r="Y34" s="141"/>
      <c r="Z34" s="141"/>
      <c r="AA34" s="39"/>
      <c r="AB34" s="141" t="s">
        <v>117</v>
      </c>
      <c r="AC34" s="141"/>
      <c r="AD34" s="141"/>
      <c r="AE34" s="141"/>
      <c r="AF34" s="2"/>
    </row>
    <row r="35" spans="1:32" x14ac:dyDescent="0.2">
      <c r="A35" s="26">
        <v>28</v>
      </c>
      <c r="B35" s="21">
        <v>14.9</v>
      </c>
      <c r="C35" s="21" t="s">
        <v>2</v>
      </c>
      <c r="D35" s="130">
        <v>19.600000000000001</v>
      </c>
      <c r="E35" s="21" t="s">
        <v>2</v>
      </c>
      <c r="F35" s="2"/>
      <c r="G35" s="23" t="s">
        <v>286</v>
      </c>
      <c r="H35" s="121">
        <v>59.436</v>
      </c>
      <c r="I35" s="21">
        <v>68.599999999999994</v>
      </c>
      <c r="J35" s="2"/>
      <c r="K35" s="26">
        <v>28</v>
      </c>
      <c r="L35" s="126">
        <v>998</v>
      </c>
      <c r="M35" s="24">
        <v>1006</v>
      </c>
      <c r="N35" s="2"/>
      <c r="O35" s="26">
        <v>28</v>
      </c>
      <c r="P35" s="27">
        <v>66</v>
      </c>
      <c r="Q35" s="122">
        <v>96</v>
      </c>
      <c r="R35" s="2"/>
      <c r="S35" s="28">
        <v>28</v>
      </c>
      <c r="T35" s="32" t="s">
        <v>54</v>
      </c>
      <c r="U35" s="90">
        <v>35.4</v>
      </c>
      <c r="V35" s="90">
        <v>4.5</v>
      </c>
      <c r="W35" s="2"/>
      <c r="X35" s="141" t="s">
        <v>288</v>
      </c>
      <c r="Y35" s="141"/>
      <c r="Z35" s="141"/>
      <c r="AA35" s="39"/>
      <c r="AB35" s="141" t="s">
        <v>117</v>
      </c>
      <c r="AC35" s="141"/>
      <c r="AD35" s="141"/>
      <c r="AE35" s="141"/>
      <c r="AF35" s="2"/>
    </row>
    <row r="36" spans="1:32" x14ac:dyDescent="0.2">
      <c r="A36" s="26">
        <v>29</v>
      </c>
      <c r="B36" s="21">
        <v>15.7</v>
      </c>
      <c r="C36" s="21" t="s">
        <v>2</v>
      </c>
      <c r="D36" s="21">
        <v>26.8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1003.2</v>
      </c>
      <c r="M36" s="24">
        <v>1006.3</v>
      </c>
      <c r="N36" s="2"/>
      <c r="O36" s="26">
        <v>29</v>
      </c>
      <c r="P36" s="27">
        <v>35</v>
      </c>
      <c r="Q36" s="27">
        <v>92</v>
      </c>
      <c r="R36" s="2"/>
      <c r="S36" s="28">
        <v>29</v>
      </c>
      <c r="T36" s="32" t="s">
        <v>64</v>
      </c>
      <c r="U36" s="90">
        <v>20.9</v>
      </c>
      <c r="V36" s="90">
        <v>3.5</v>
      </c>
      <c r="W36" s="2"/>
      <c r="X36" s="141"/>
      <c r="Y36" s="141"/>
      <c r="Z36" s="141"/>
      <c r="AA36" s="39"/>
      <c r="AB36" s="141" t="s">
        <v>292</v>
      </c>
      <c r="AC36" s="141"/>
      <c r="AD36" s="141"/>
      <c r="AE36" s="141"/>
      <c r="AF36" s="2"/>
    </row>
    <row r="37" spans="1:32" x14ac:dyDescent="0.2">
      <c r="A37" s="26">
        <v>30</v>
      </c>
      <c r="B37" s="128">
        <v>14</v>
      </c>
      <c r="C37" s="21" t="s">
        <v>2</v>
      </c>
      <c r="D37" s="21">
        <v>26.8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1006.1</v>
      </c>
      <c r="M37" s="24">
        <v>1010.7</v>
      </c>
      <c r="N37" s="2"/>
      <c r="O37" s="26">
        <v>30</v>
      </c>
      <c r="P37" s="27">
        <v>37</v>
      </c>
      <c r="Q37" s="27">
        <v>85</v>
      </c>
      <c r="R37" s="2"/>
      <c r="S37" s="28">
        <v>30</v>
      </c>
      <c r="T37" s="32" t="s">
        <v>64</v>
      </c>
      <c r="U37" s="90">
        <v>16.100000000000001</v>
      </c>
      <c r="V37" s="90">
        <v>2.1</v>
      </c>
      <c r="W37" s="2"/>
      <c r="X37" s="141"/>
      <c r="Y37" s="141"/>
      <c r="Z37" s="141"/>
      <c r="AA37" s="39"/>
      <c r="AB37" s="141" t="s">
        <v>106</v>
      </c>
      <c r="AC37" s="141"/>
      <c r="AD37" s="141"/>
      <c r="AE37" s="141"/>
      <c r="AF37" s="2"/>
    </row>
    <row r="38" spans="1:32" x14ac:dyDescent="0.2">
      <c r="A38" s="35">
        <v>31</v>
      </c>
      <c r="B38" s="21">
        <v>15.4</v>
      </c>
      <c r="C38" s="21" t="s">
        <v>2</v>
      </c>
      <c r="D38" s="21">
        <v>27.8</v>
      </c>
      <c r="E38" s="21" t="s">
        <v>2</v>
      </c>
      <c r="F38" s="2"/>
      <c r="G38" s="23"/>
      <c r="H38" s="21">
        <v>0</v>
      </c>
      <c r="I38" s="21"/>
      <c r="J38" s="2"/>
      <c r="K38" s="35">
        <v>31</v>
      </c>
      <c r="L38" s="24">
        <v>1010.6</v>
      </c>
      <c r="M38" s="24">
        <v>1018.1</v>
      </c>
      <c r="N38" s="2"/>
      <c r="O38" s="35">
        <v>31</v>
      </c>
      <c r="P38" s="27">
        <v>42</v>
      </c>
      <c r="Q38" s="27">
        <v>89</v>
      </c>
      <c r="R38" s="2"/>
      <c r="S38" s="36">
        <v>31</v>
      </c>
      <c r="T38" s="32" t="s">
        <v>88</v>
      </c>
      <c r="U38" s="90">
        <v>14.5</v>
      </c>
      <c r="V38" s="90">
        <v>2.2999999999999998</v>
      </c>
      <c r="W38" s="2"/>
      <c r="X38" s="141"/>
      <c r="Y38" s="141"/>
      <c r="Z38" s="141"/>
      <c r="AA38" s="39"/>
      <c r="AB38" s="141" t="s">
        <v>291</v>
      </c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20.048387096774189</v>
      </c>
      <c r="C40" s="41" t="s">
        <v>2</v>
      </c>
      <c r="D40" s="41">
        <f>AVERAGE(D8:D38)</f>
        <v>31.529032258064511</v>
      </c>
      <c r="E40" s="42" t="s">
        <v>2</v>
      </c>
      <c r="F40" s="2"/>
      <c r="G40" s="43" t="s">
        <v>5</v>
      </c>
      <c r="H40" s="44">
        <f>SUM(H8:H38)</f>
        <v>102.36199999999999</v>
      </c>
      <c r="I40" s="107" t="s">
        <v>61</v>
      </c>
      <c r="J40" s="2"/>
      <c r="K40" s="40" t="s">
        <v>3</v>
      </c>
      <c r="L40" s="97">
        <f>AVERAGE(L8:L38)</f>
        <v>1011.7548387096773</v>
      </c>
      <c r="M40" s="98">
        <f>AVERAGE(M8:M38)</f>
        <v>1016.2451612903226</v>
      </c>
      <c r="N40" s="2"/>
      <c r="O40" s="40" t="s">
        <v>3</v>
      </c>
      <c r="P40" s="45">
        <f>AVERAGE(P8:P38)</f>
        <v>42.838709677419352</v>
      </c>
      <c r="Q40" s="88">
        <f>AVERAGE(Q8:Q38)</f>
        <v>85.064516129032256</v>
      </c>
      <c r="R40" s="2"/>
      <c r="S40" s="80" t="s">
        <v>11</v>
      </c>
      <c r="T40" s="80" t="s">
        <v>62</v>
      </c>
      <c r="U40" s="91">
        <f>MAXA(U8:U38)</f>
        <v>61.2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AVERAGE(B49:B79)</f>
        <v>25.806451612903221</v>
      </c>
      <c r="C41" s="150"/>
      <c r="D41" s="150"/>
      <c r="E41" s="47" t="s">
        <v>2</v>
      </c>
      <c r="F41" s="2"/>
      <c r="G41" s="101" t="s">
        <v>58</v>
      </c>
      <c r="H41" s="109">
        <v>8</v>
      </c>
      <c r="I41" s="116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AVERAGE(L8:M8,L9:M9,L10:M10,L11:M11,L12:M12,L13:M13,L14:M14,L15:M15,L16:M16,L17:M17,L18:M18,L19:M19,L20:M20,L21:M21,L22:M22,L23:M23,L24:M24,L25:M25,L26:M26,L27:M27,L28:M28,L29:M29,L30:M30,L31:M31,L32:M32,L33:M33,L34:M34,L35:M35,L36:M36,L37:M38)</f>
        <v>1014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AVERAGE(P8:Q8,P9:Q9,P10:Q10,P11:Q11,P12:Q12,P13:Q13,P14:Q14,P15:Q15,P16:Q16,P17:Q17,P18:Q18,P19:Q19,P20:Q20,P21:Q21,P22:Q22,P23:Q23,P24:Q24,P25:Q25,P26:Q26,P27:Q27,P28:Q28,P29:Q29,P30:Q30,P31:Q31,P32:Q32,P33:Q33,P34:Q34,P35:Q35,P36:Q36,P37:Q38)</f>
        <v>63.951612903225808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14</v>
      </c>
      <c r="C42" s="52" t="s">
        <v>2</v>
      </c>
      <c r="D42" s="52">
        <f>MAXA(D8:D38)</f>
        <v>37.6</v>
      </c>
      <c r="E42" s="53" t="s">
        <v>2</v>
      </c>
      <c r="F42" s="2"/>
      <c r="G42" s="43" t="s">
        <v>6</v>
      </c>
      <c r="H42" s="44">
        <f>MAXA(H8:H38)</f>
        <v>59.436</v>
      </c>
      <c r="I42" s="91">
        <f>MAXA(I8:I38)</f>
        <v>168.1</v>
      </c>
      <c r="J42" s="2"/>
      <c r="K42" s="51" t="s">
        <v>4</v>
      </c>
      <c r="L42" s="99">
        <f>MINA(L8:L38)</f>
        <v>998</v>
      </c>
      <c r="M42" s="99">
        <f>MAXA(M8:M38)</f>
        <v>1023.9</v>
      </c>
      <c r="N42" s="2"/>
      <c r="O42" s="51" t="s">
        <v>4</v>
      </c>
      <c r="P42" s="89">
        <f>MINA(P8:P38)</f>
        <v>16</v>
      </c>
      <c r="Q42" s="89">
        <f>MAXA(Q8:Q38)</f>
        <v>96</v>
      </c>
      <c r="R42" s="54"/>
      <c r="S42" s="168" t="s">
        <v>50</v>
      </c>
      <c r="T42" s="169"/>
      <c r="U42" s="96">
        <f>AVERAGE(U8:U38)</f>
        <v>25.696774193548386</v>
      </c>
      <c r="V42" s="96">
        <f>AVERAGE(V8:V38)</f>
        <v>4.2806451612903231</v>
      </c>
      <c r="W42" s="2"/>
      <c r="X42" s="100">
        <f>SUM(H8:H17)</f>
        <v>5.5880000000000001</v>
      </c>
      <c r="Y42" s="100">
        <f>SUM(H18:H27)</f>
        <v>9.3979999999999997</v>
      </c>
      <c r="Z42" s="100">
        <f>SUM(H28:H38)</f>
        <v>87.376000000000005</v>
      </c>
      <c r="AA42" s="2"/>
      <c r="AB42" s="74" t="s">
        <v>43</v>
      </c>
      <c r="AC42" s="100">
        <f>AVERAGE(B8:B17)</f>
        <v>18.359999999999996</v>
      </c>
      <c r="AD42" s="100">
        <f>AVERAGE(D8:D17)</f>
        <v>30.21</v>
      </c>
      <c r="AE42" s="100">
        <f>AVERAGE(B49:B58)</f>
        <v>24.36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Luglio!H45</f>
        <v>544.31000000000006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21.8</v>
      </c>
      <c r="AD43" s="100">
        <f>AVERAGE(D18:D27)</f>
        <v>33.470000000000006</v>
      </c>
      <c r="AE43" s="100">
        <f>AVERAGE(B59:B68)</f>
        <v>27.590000000000003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102.36199999999999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19.990909090909092</v>
      </c>
      <c r="AD44" s="100">
        <f>AVERAGE(D28:D38)</f>
        <v>30.963636363636372</v>
      </c>
      <c r="AE44" s="100">
        <f>AVERAGE(B69:B79)</f>
        <v>25.5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646.67200000000003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26.3</v>
      </c>
      <c r="C49" s="64" t="s">
        <v>2</v>
      </c>
      <c r="L49" s="62"/>
    </row>
    <row r="50" spans="1:20" x14ac:dyDescent="0.2">
      <c r="A50" s="26">
        <v>2</v>
      </c>
      <c r="B50" s="114">
        <v>25.6</v>
      </c>
      <c r="C50" s="66" t="s">
        <v>2</v>
      </c>
    </row>
    <row r="51" spans="1:20" x14ac:dyDescent="0.2">
      <c r="A51" s="26">
        <v>3</v>
      </c>
      <c r="B51" s="114">
        <v>26.1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22.3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22.9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25.4</v>
      </c>
      <c r="C54" s="66" t="s">
        <v>2</v>
      </c>
    </row>
    <row r="55" spans="1:20" x14ac:dyDescent="0.2">
      <c r="A55" s="26">
        <v>7</v>
      </c>
      <c r="B55" s="114">
        <v>23.3</v>
      </c>
      <c r="C55" s="66" t="s">
        <v>2</v>
      </c>
    </row>
    <row r="56" spans="1:20" x14ac:dyDescent="0.2">
      <c r="A56" s="26">
        <v>8</v>
      </c>
      <c r="B56" s="114">
        <v>23.2</v>
      </c>
      <c r="C56" s="66" t="s">
        <v>2</v>
      </c>
    </row>
    <row r="57" spans="1:20" x14ac:dyDescent="0.2">
      <c r="A57" s="26">
        <v>9</v>
      </c>
      <c r="B57" s="114">
        <v>23.9</v>
      </c>
      <c r="C57" s="66" t="s">
        <v>2</v>
      </c>
    </row>
    <row r="58" spans="1:20" x14ac:dyDescent="0.2">
      <c r="A58" s="26">
        <v>10</v>
      </c>
      <c r="B58" s="114">
        <v>24.6</v>
      </c>
      <c r="C58" s="66" t="s">
        <v>2</v>
      </c>
    </row>
    <row r="59" spans="1:20" x14ac:dyDescent="0.2">
      <c r="A59" s="26">
        <v>11</v>
      </c>
      <c r="B59" s="114">
        <v>26.3</v>
      </c>
      <c r="C59" s="66" t="s">
        <v>2</v>
      </c>
    </row>
    <row r="60" spans="1:20" x14ac:dyDescent="0.2">
      <c r="A60" s="26">
        <v>12</v>
      </c>
      <c r="B60" s="114">
        <v>27.6</v>
      </c>
      <c r="C60" s="66" t="s">
        <v>2</v>
      </c>
    </row>
    <row r="61" spans="1:20" x14ac:dyDescent="0.2">
      <c r="A61" s="26">
        <v>13</v>
      </c>
      <c r="B61" s="114">
        <v>27.9</v>
      </c>
      <c r="C61" s="66" t="s">
        <v>2</v>
      </c>
    </row>
    <row r="62" spans="1:20" x14ac:dyDescent="0.2">
      <c r="A62" s="26">
        <v>14</v>
      </c>
      <c r="B62" s="114">
        <v>26.7</v>
      </c>
      <c r="C62" s="66" t="s">
        <v>2</v>
      </c>
    </row>
    <row r="63" spans="1:20" x14ac:dyDescent="0.2">
      <c r="A63" s="26">
        <v>15</v>
      </c>
      <c r="B63" s="114">
        <v>27.8</v>
      </c>
      <c r="C63" s="66" t="s">
        <v>2</v>
      </c>
    </row>
    <row r="64" spans="1:20" x14ac:dyDescent="0.2">
      <c r="A64" s="26">
        <v>16</v>
      </c>
      <c r="B64" s="114">
        <v>27.8</v>
      </c>
      <c r="C64" s="66" t="s">
        <v>2</v>
      </c>
    </row>
    <row r="65" spans="1:3" x14ac:dyDescent="0.2">
      <c r="A65" s="26">
        <v>17</v>
      </c>
      <c r="B65" s="114">
        <v>25.6</v>
      </c>
      <c r="C65" s="66" t="s">
        <v>2</v>
      </c>
    </row>
    <row r="66" spans="1:3" x14ac:dyDescent="0.2">
      <c r="A66" s="26">
        <v>18</v>
      </c>
      <c r="B66" s="114">
        <v>26.8</v>
      </c>
      <c r="C66" s="66" t="s">
        <v>2</v>
      </c>
    </row>
    <row r="67" spans="1:3" x14ac:dyDescent="0.2">
      <c r="A67" s="26">
        <v>19</v>
      </c>
      <c r="B67" s="114">
        <v>29.2</v>
      </c>
      <c r="C67" s="66" t="s">
        <v>2</v>
      </c>
    </row>
    <row r="68" spans="1:3" x14ac:dyDescent="0.2">
      <c r="A68" s="26">
        <v>20</v>
      </c>
      <c r="B68" s="114">
        <v>30.2</v>
      </c>
      <c r="C68" s="66" t="s">
        <v>2</v>
      </c>
    </row>
    <row r="69" spans="1:3" x14ac:dyDescent="0.2">
      <c r="A69" s="26">
        <v>21</v>
      </c>
      <c r="B69" s="114">
        <v>30.9</v>
      </c>
      <c r="C69" s="66" t="s">
        <v>2</v>
      </c>
    </row>
    <row r="70" spans="1:3" x14ac:dyDescent="0.2">
      <c r="A70" s="26">
        <v>22</v>
      </c>
      <c r="B70" s="114">
        <v>30.4</v>
      </c>
      <c r="C70" s="66" t="s">
        <v>2</v>
      </c>
    </row>
    <row r="71" spans="1:3" x14ac:dyDescent="0.2">
      <c r="A71" s="26">
        <v>23</v>
      </c>
      <c r="B71" s="114">
        <v>30.7</v>
      </c>
      <c r="C71" s="66" t="s">
        <v>2</v>
      </c>
    </row>
    <row r="72" spans="1:3" x14ac:dyDescent="0.2">
      <c r="A72" s="26">
        <v>24</v>
      </c>
      <c r="B72" s="114">
        <v>30.8</v>
      </c>
      <c r="C72" s="66" t="s">
        <v>2</v>
      </c>
    </row>
    <row r="73" spans="1:3" x14ac:dyDescent="0.2">
      <c r="A73" s="26">
        <v>25</v>
      </c>
      <c r="B73" s="114">
        <v>30.5</v>
      </c>
      <c r="C73" s="66" t="s">
        <v>2</v>
      </c>
    </row>
    <row r="74" spans="1:3" x14ac:dyDescent="0.2">
      <c r="A74" s="26">
        <v>26</v>
      </c>
      <c r="B74" s="114">
        <v>25.8</v>
      </c>
      <c r="C74" s="66" t="s">
        <v>2</v>
      </c>
    </row>
    <row r="75" spans="1:3" x14ac:dyDescent="0.2">
      <c r="A75" s="26">
        <v>27</v>
      </c>
      <c r="B75" s="114">
        <v>21.8</v>
      </c>
      <c r="C75" s="66" t="s">
        <v>2</v>
      </c>
    </row>
    <row r="76" spans="1:3" x14ac:dyDescent="0.2">
      <c r="A76" s="26">
        <v>28</v>
      </c>
      <c r="B76" s="114">
        <v>17.100000000000001</v>
      </c>
      <c r="C76" s="66" t="s">
        <v>2</v>
      </c>
    </row>
    <row r="77" spans="1:3" x14ac:dyDescent="0.2">
      <c r="A77" s="26">
        <v>29</v>
      </c>
      <c r="B77" s="114">
        <v>20.2</v>
      </c>
      <c r="C77" s="66" t="s">
        <v>2</v>
      </c>
    </row>
    <row r="78" spans="1:3" x14ac:dyDescent="0.2">
      <c r="A78" s="26">
        <v>30</v>
      </c>
      <c r="B78" s="114">
        <v>20.9</v>
      </c>
      <c r="C78" s="66" t="s">
        <v>2</v>
      </c>
    </row>
    <row r="79" spans="1:3" x14ac:dyDescent="0.2">
      <c r="A79" s="35">
        <v>31</v>
      </c>
      <c r="B79" s="115">
        <v>21.4</v>
      </c>
      <c r="C79" s="68" t="s">
        <v>2</v>
      </c>
    </row>
    <row r="88" spans="2:2" x14ac:dyDescent="0.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O79"/>
  <sheetViews>
    <sheetView zoomScaleNormal="100" workbookViewId="0">
      <selection activeCell="O16" sqref="O16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285156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67" t="s">
        <v>23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"/>
      <c r="O2" s="162" t="s">
        <v>82</v>
      </c>
      <c r="P2" s="163"/>
      <c r="Q2" s="163"/>
      <c r="R2" s="163"/>
      <c r="S2" s="163"/>
      <c r="T2" s="163"/>
      <c r="U2" s="163"/>
      <c r="V2" s="163"/>
      <c r="W2" s="2"/>
      <c r="X2" s="161" t="s">
        <v>20</v>
      </c>
      <c r="Y2" s="161"/>
      <c r="Z2" s="161"/>
      <c r="AA2" s="161"/>
      <c r="AB2" s="161"/>
      <c r="AC2" s="161"/>
      <c r="AD2" s="161"/>
      <c r="AE2" s="161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4" t="s">
        <v>21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2"/>
      <c r="X4" s="144" t="s">
        <v>83</v>
      </c>
      <c r="Y4" s="143"/>
      <c r="Z4" s="143"/>
      <c r="AA4" s="9"/>
      <c r="AB4" s="144" t="s">
        <v>83</v>
      </c>
      <c r="AC4" s="143"/>
      <c r="AD4" s="143"/>
      <c r="AE4" s="143"/>
      <c r="AF4" s="2"/>
    </row>
    <row r="5" spans="1:119" ht="12.75" customHeight="1" x14ac:dyDescent="0.25">
      <c r="A5" s="2"/>
      <c r="B5" s="165" t="s">
        <v>22</v>
      </c>
      <c r="C5" s="165"/>
      <c r="D5" s="165"/>
      <c r="E5" s="165"/>
      <c r="F5" s="165"/>
      <c r="G5" s="165"/>
      <c r="H5" s="165"/>
      <c r="I5" s="10"/>
      <c r="J5" s="2"/>
      <c r="K5" s="166" t="s">
        <v>24</v>
      </c>
      <c r="L5" s="166"/>
      <c r="M5" s="166"/>
      <c r="N5" s="2"/>
      <c r="O5" s="166" t="s">
        <v>25</v>
      </c>
      <c r="P5" s="166"/>
      <c r="Q5" s="166"/>
      <c r="R5" s="11"/>
      <c r="S5" s="171" t="s">
        <v>12</v>
      </c>
      <c r="T5" s="171"/>
      <c r="U5" s="171"/>
      <c r="V5" s="171"/>
      <c r="W5" s="2"/>
      <c r="X5" s="140" t="s">
        <v>15</v>
      </c>
      <c r="Y5" s="140"/>
      <c r="Z5" s="140"/>
      <c r="AA5" s="2"/>
      <c r="AB5" s="140" t="s">
        <v>31</v>
      </c>
      <c r="AC5" s="140"/>
      <c r="AD5" s="140"/>
      <c r="AE5" s="140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0" t="s">
        <v>17</v>
      </c>
      <c r="Y6" s="140"/>
      <c r="Z6" s="140"/>
      <c r="AA6" s="2"/>
      <c r="AB6" s="140" t="s">
        <v>30</v>
      </c>
      <c r="AC6" s="140"/>
      <c r="AD6" s="140"/>
      <c r="AE6" s="140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5" t="s">
        <v>55</v>
      </c>
      <c r="Y7" s="145"/>
      <c r="Z7" s="145"/>
      <c r="AA7" s="145"/>
      <c r="AB7" s="145"/>
      <c r="AC7" s="145"/>
      <c r="AD7" s="145"/>
      <c r="AE7" s="145"/>
      <c r="AF7" s="2"/>
    </row>
    <row r="8" spans="1:119" x14ac:dyDescent="0.2">
      <c r="A8" s="20">
        <v>1</v>
      </c>
      <c r="B8" s="21">
        <v>16.600000000000001</v>
      </c>
      <c r="C8" s="21" t="s">
        <v>2</v>
      </c>
      <c r="D8" s="21">
        <v>26.2</v>
      </c>
      <c r="E8" s="21"/>
      <c r="F8" s="39"/>
      <c r="G8" s="23"/>
      <c r="H8" s="21">
        <v>0</v>
      </c>
      <c r="I8" s="21"/>
      <c r="J8" s="39"/>
      <c r="K8" s="20">
        <v>1</v>
      </c>
      <c r="L8" s="24">
        <v>1017.9</v>
      </c>
      <c r="M8" s="24">
        <v>1021</v>
      </c>
      <c r="N8" s="39"/>
      <c r="O8" s="20">
        <v>1</v>
      </c>
      <c r="P8" s="27">
        <v>57</v>
      </c>
      <c r="Q8" s="27">
        <v>86</v>
      </c>
      <c r="R8" s="39"/>
      <c r="S8" s="20">
        <v>1</v>
      </c>
      <c r="T8" s="32" t="s">
        <v>88</v>
      </c>
      <c r="U8" s="90">
        <v>16.100000000000001</v>
      </c>
      <c r="V8" s="90">
        <v>2.1</v>
      </c>
      <c r="W8" s="39"/>
      <c r="X8" s="141"/>
      <c r="Y8" s="141"/>
      <c r="Z8" s="141"/>
      <c r="AA8" s="39"/>
      <c r="AB8" s="141" t="s">
        <v>295</v>
      </c>
      <c r="AC8" s="141"/>
      <c r="AD8" s="141"/>
      <c r="AE8" s="141"/>
      <c r="AF8" s="2"/>
    </row>
    <row r="9" spans="1:119" x14ac:dyDescent="0.2">
      <c r="A9" s="26">
        <v>2</v>
      </c>
      <c r="B9" s="21">
        <v>19.899999999999999</v>
      </c>
      <c r="C9" s="21" t="s">
        <v>2</v>
      </c>
      <c r="D9" s="21">
        <v>29.3</v>
      </c>
      <c r="E9" s="21"/>
      <c r="F9" s="39"/>
      <c r="G9" s="23"/>
      <c r="H9" s="21">
        <v>0</v>
      </c>
      <c r="I9" s="21"/>
      <c r="J9" s="39"/>
      <c r="K9" s="26">
        <v>2</v>
      </c>
      <c r="L9" s="24">
        <v>1020.8</v>
      </c>
      <c r="M9" s="24">
        <v>1023.5</v>
      </c>
      <c r="N9" s="39"/>
      <c r="O9" s="26">
        <v>2</v>
      </c>
      <c r="P9" s="27">
        <v>51</v>
      </c>
      <c r="Q9" s="27">
        <v>86</v>
      </c>
      <c r="R9" s="39"/>
      <c r="S9" s="26">
        <v>2</v>
      </c>
      <c r="T9" s="32" t="s">
        <v>88</v>
      </c>
      <c r="U9" s="90">
        <v>16.100000000000001</v>
      </c>
      <c r="V9" s="90">
        <v>1.8</v>
      </c>
      <c r="W9" s="39"/>
      <c r="X9" s="141"/>
      <c r="Y9" s="141"/>
      <c r="Z9" s="141"/>
      <c r="AA9" s="39"/>
      <c r="AB9" s="141" t="s">
        <v>294</v>
      </c>
      <c r="AC9" s="141"/>
      <c r="AD9" s="141"/>
      <c r="AE9" s="141"/>
      <c r="AF9" s="2"/>
    </row>
    <row r="10" spans="1:119" x14ac:dyDescent="0.2">
      <c r="A10" s="26">
        <v>3</v>
      </c>
      <c r="B10" s="21">
        <v>17.600000000000001</v>
      </c>
      <c r="C10" s="21" t="s">
        <v>2</v>
      </c>
      <c r="D10" s="21">
        <v>30.9</v>
      </c>
      <c r="E10" s="21"/>
      <c r="F10" s="39"/>
      <c r="G10" s="23"/>
      <c r="H10" s="21">
        <v>0</v>
      </c>
      <c r="I10" s="21"/>
      <c r="J10" s="39"/>
      <c r="K10" s="26">
        <v>3</v>
      </c>
      <c r="L10" s="24">
        <v>1021.6</v>
      </c>
      <c r="M10" s="24">
        <v>1025.0999999999999</v>
      </c>
      <c r="N10" s="39"/>
      <c r="O10" s="26">
        <v>3</v>
      </c>
      <c r="P10" s="27">
        <v>42</v>
      </c>
      <c r="Q10" s="27">
        <v>92</v>
      </c>
      <c r="R10" s="39"/>
      <c r="S10" s="26">
        <v>3</v>
      </c>
      <c r="T10" s="32" t="s">
        <v>88</v>
      </c>
      <c r="U10" s="90">
        <v>16.100000000000001</v>
      </c>
      <c r="V10" s="90">
        <v>1.4</v>
      </c>
      <c r="W10" s="39"/>
      <c r="X10" s="141"/>
      <c r="Y10" s="141"/>
      <c r="Z10" s="141"/>
      <c r="AA10" s="39"/>
      <c r="AB10" s="141" t="s">
        <v>271</v>
      </c>
      <c r="AC10" s="141"/>
      <c r="AD10" s="141"/>
      <c r="AE10" s="141"/>
      <c r="AF10" s="2"/>
    </row>
    <row r="11" spans="1:119" x14ac:dyDescent="0.2">
      <c r="A11" s="26">
        <v>4</v>
      </c>
      <c r="B11" s="21">
        <v>17.899999999999999</v>
      </c>
      <c r="C11" s="21" t="s">
        <v>2</v>
      </c>
      <c r="D11" s="21">
        <v>30.4</v>
      </c>
      <c r="E11" s="21"/>
      <c r="F11" s="39"/>
      <c r="G11" s="23"/>
      <c r="H11" s="21">
        <v>0</v>
      </c>
      <c r="I11" s="21"/>
      <c r="J11" s="39"/>
      <c r="K11" s="26">
        <v>4</v>
      </c>
      <c r="L11" s="24">
        <v>1020.7</v>
      </c>
      <c r="M11" s="24">
        <v>1024.8</v>
      </c>
      <c r="N11" s="39"/>
      <c r="O11" s="26">
        <v>4</v>
      </c>
      <c r="P11" s="27">
        <v>57</v>
      </c>
      <c r="Q11" s="27">
        <v>88</v>
      </c>
      <c r="R11" s="39"/>
      <c r="S11" s="26">
        <v>4</v>
      </c>
      <c r="T11" s="32" t="s">
        <v>147</v>
      </c>
      <c r="U11" s="90">
        <v>16.100000000000001</v>
      </c>
      <c r="V11" s="90">
        <v>2.4</v>
      </c>
      <c r="W11" s="39"/>
      <c r="X11" s="141"/>
      <c r="Y11" s="141"/>
      <c r="Z11" s="141"/>
      <c r="AA11" s="39"/>
      <c r="AB11" s="141" t="s">
        <v>293</v>
      </c>
      <c r="AC11" s="141"/>
      <c r="AD11" s="141"/>
      <c r="AE11" s="141"/>
      <c r="AF11" s="30"/>
    </row>
    <row r="12" spans="1:119" x14ac:dyDescent="0.2">
      <c r="A12" s="26">
        <v>5</v>
      </c>
      <c r="B12" s="129">
        <v>20.3</v>
      </c>
      <c r="C12" s="21" t="s">
        <v>2</v>
      </c>
      <c r="D12" s="21">
        <v>25.4</v>
      </c>
      <c r="E12" s="21"/>
      <c r="F12" s="39"/>
      <c r="G12" s="23"/>
      <c r="H12" s="21">
        <v>0</v>
      </c>
      <c r="I12" s="21"/>
      <c r="J12" s="39"/>
      <c r="K12" s="26">
        <v>5</v>
      </c>
      <c r="L12" s="24">
        <v>1021.8</v>
      </c>
      <c r="M12" s="24">
        <v>1025</v>
      </c>
      <c r="N12" s="39"/>
      <c r="O12" s="26">
        <v>5</v>
      </c>
      <c r="P12" s="27">
        <v>60</v>
      </c>
      <c r="Q12" s="27">
        <v>80</v>
      </c>
      <c r="R12" s="39"/>
      <c r="S12" s="26">
        <v>5</v>
      </c>
      <c r="T12" s="32" t="s">
        <v>122</v>
      </c>
      <c r="U12" s="90">
        <v>24.1</v>
      </c>
      <c r="V12" s="90">
        <v>5.6</v>
      </c>
      <c r="W12" s="39"/>
      <c r="X12" s="141"/>
      <c r="Y12" s="141"/>
      <c r="Z12" s="141"/>
      <c r="AA12" s="39"/>
      <c r="AB12" s="141" t="s">
        <v>112</v>
      </c>
      <c r="AC12" s="141"/>
      <c r="AD12" s="141"/>
      <c r="AE12" s="141"/>
      <c r="AF12" s="2"/>
    </row>
    <row r="13" spans="1:119" x14ac:dyDescent="0.2">
      <c r="A13" s="26">
        <v>6</v>
      </c>
      <c r="B13" s="21">
        <v>15.6</v>
      </c>
      <c r="C13" s="21" t="s">
        <v>2</v>
      </c>
      <c r="D13" s="21">
        <v>29.3</v>
      </c>
      <c r="E13" s="21"/>
      <c r="F13" s="39"/>
      <c r="G13" s="23"/>
      <c r="H13" s="21">
        <v>0</v>
      </c>
      <c r="I13" s="21"/>
      <c r="J13" s="39"/>
      <c r="K13" s="26">
        <v>6</v>
      </c>
      <c r="L13" s="24">
        <v>1020.7</v>
      </c>
      <c r="M13" s="24">
        <v>1025.2</v>
      </c>
      <c r="N13" s="39"/>
      <c r="O13" s="26">
        <v>6</v>
      </c>
      <c r="P13" s="27">
        <v>44</v>
      </c>
      <c r="Q13" s="32">
        <v>93</v>
      </c>
      <c r="R13" s="39"/>
      <c r="S13" s="26">
        <v>6</v>
      </c>
      <c r="T13" s="32" t="s">
        <v>88</v>
      </c>
      <c r="U13" s="90">
        <v>12.9</v>
      </c>
      <c r="V13" s="90">
        <v>1.6</v>
      </c>
      <c r="W13" s="39"/>
      <c r="X13" s="141"/>
      <c r="Y13" s="141"/>
      <c r="Z13" s="141"/>
      <c r="AA13" s="39"/>
      <c r="AB13" s="141" t="s">
        <v>296</v>
      </c>
      <c r="AC13" s="141"/>
      <c r="AD13" s="141"/>
      <c r="AE13" s="141"/>
      <c r="AF13" s="2"/>
    </row>
    <row r="14" spans="1:119" x14ac:dyDescent="0.2">
      <c r="A14" s="26">
        <v>7</v>
      </c>
      <c r="B14" s="21">
        <v>15.8</v>
      </c>
      <c r="C14" s="21" t="s">
        <v>2</v>
      </c>
      <c r="D14" s="21">
        <v>29.6</v>
      </c>
      <c r="E14" s="21"/>
      <c r="F14" s="39"/>
      <c r="G14" s="23"/>
      <c r="H14" s="21">
        <v>0</v>
      </c>
      <c r="I14" s="21"/>
      <c r="J14" s="39"/>
      <c r="K14" s="26">
        <v>7</v>
      </c>
      <c r="L14" s="24">
        <v>1020.5</v>
      </c>
      <c r="M14" s="24">
        <v>1023.5</v>
      </c>
      <c r="N14" s="39"/>
      <c r="O14" s="26">
        <v>7</v>
      </c>
      <c r="P14" s="75">
        <v>49</v>
      </c>
      <c r="Q14" s="27">
        <v>92</v>
      </c>
      <c r="R14" s="39"/>
      <c r="S14" s="26">
        <v>7</v>
      </c>
      <c r="T14" s="32" t="s">
        <v>88</v>
      </c>
      <c r="U14" s="90">
        <v>17.7</v>
      </c>
      <c r="V14" s="90">
        <v>1.6</v>
      </c>
      <c r="W14" s="39"/>
      <c r="X14" s="141"/>
      <c r="Y14" s="141"/>
      <c r="Z14" s="141"/>
      <c r="AA14" s="39"/>
      <c r="AB14" s="141" t="s">
        <v>106</v>
      </c>
      <c r="AC14" s="141"/>
      <c r="AD14" s="141"/>
      <c r="AE14" s="141"/>
      <c r="AF14" s="2"/>
    </row>
    <row r="15" spans="1:119" x14ac:dyDescent="0.2">
      <c r="A15" s="26">
        <v>8</v>
      </c>
      <c r="B15" s="21">
        <v>16.8</v>
      </c>
      <c r="C15" s="21" t="s">
        <v>2</v>
      </c>
      <c r="D15" s="21">
        <v>30.1</v>
      </c>
      <c r="E15" s="21"/>
      <c r="F15" s="39"/>
      <c r="G15" s="23"/>
      <c r="H15" s="21">
        <v>0</v>
      </c>
      <c r="I15" s="21"/>
      <c r="J15" s="39"/>
      <c r="K15" s="26">
        <v>8</v>
      </c>
      <c r="L15" s="24">
        <v>1019.1</v>
      </c>
      <c r="M15" s="24">
        <v>1023.2</v>
      </c>
      <c r="N15" s="39"/>
      <c r="O15" s="26">
        <v>8</v>
      </c>
      <c r="P15" s="75">
        <v>45</v>
      </c>
      <c r="Q15" s="27">
        <v>90</v>
      </c>
      <c r="R15" s="39"/>
      <c r="S15" s="26">
        <v>8</v>
      </c>
      <c r="T15" s="32" t="s">
        <v>140</v>
      </c>
      <c r="U15" s="90">
        <v>14.5</v>
      </c>
      <c r="V15" s="90">
        <v>1.9</v>
      </c>
      <c r="W15" s="39"/>
      <c r="X15" s="141"/>
      <c r="Y15" s="141"/>
      <c r="Z15" s="141"/>
      <c r="AA15" s="39"/>
      <c r="AB15" s="141" t="s">
        <v>106</v>
      </c>
      <c r="AC15" s="141"/>
      <c r="AD15" s="141"/>
      <c r="AE15" s="141"/>
      <c r="AF15" s="2"/>
    </row>
    <row r="16" spans="1:119" x14ac:dyDescent="0.2">
      <c r="A16" s="26">
        <v>9</v>
      </c>
      <c r="B16" s="21">
        <v>17.100000000000001</v>
      </c>
      <c r="C16" s="21" t="s">
        <v>2</v>
      </c>
      <c r="D16" s="21">
        <v>31.2</v>
      </c>
      <c r="E16" s="21"/>
      <c r="F16" s="39"/>
      <c r="G16" s="23"/>
      <c r="H16" s="21">
        <v>0</v>
      </c>
      <c r="I16" s="121"/>
      <c r="J16" s="39"/>
      <c r="K16" s="26">
        <v>9</v>
      </c>
      <c r="L16" s="24">
        <v>1018.3</v>
      </c>
      <c r="M16" s="24">
        <v>1021.3</v>
      </c>
      <c r="N16" s="39"/>
      <c r="O16" s="26">
        <v>9</v>
      </c>
      <c r="P16" s="27">
        <v>36</v>
      </c>
      <c r="Q16" s="27">
        <v>92</v>
      </c>
      <c r="R16" s="39"/>
      <c r="S16" s="26">
        <v>9</v>
      </c>
      <c r="T16" s="32" t="s">
        <v>253</v>
      </c>
      <c r="U16" s="90">
        <v>14.5</v>
      </c>
      <c r="V16" s="90">
        <v>1.6</v>
      </c>
      <c r="W16" s="39"/>
      <c r="X16" s="141"/>
      <c r="Y16" s="141"/>
      <c r="Z16" s="141"/>
      <c r="AA16" s="39"/>
      <c r="AB16" s="141" t="s">
        <v>106</v>
      </c>
      <c r="AC16" s="141"/>
      <c r="AD16" s="141"/>
      <c r="AE16" s="141"/>
      <c r="AF16" s="2"/>
    </row>
    <row r="17" spans="1:32" x14ac:dyDescent="0.2">
      <c r="A17" s="26">
        <v>10</v>
      </c>
      <c r="B17" s="21">
        <v>17</v>
      </c>
      <c r="C17" s="21" t="s">
        <v>2</v>
      </c>
      <c r="D17" s="121">
        <v>31.7</v>
      </c>
      <c r="E17" s="21"/>
      <c r="F17" s="39"/>
      <c r="G17" s="23"/>
      <c r="H17" s="31">
        <v>0</v>
      </c>
      <c r="I17" s="31"/>
      <c r="J17" s="39"/>
      <c r="K17" s="26">
        <v>10</v>
      </c>
      <c r="L17" s="24">
        <v>1018</v>
      </c>
      <c r="M17" s="24">
        <v>1021.5</v>
      </c>
      <c r="N17" s="39"/>
      <c r="O17" s="26">
        <v>10</v>
      </c>
      <c r="P17" s="27">
        <v>43</v>
      </c>
      <c r="Q17" s="27">
        <v>91</v>
      </c>
      <c r="R17" s="39"/>
      <c r="S17" s="26">
        <v>10</v>
      </c>
      <c r="T17" s="32" t="s">
        <v>147</v>
      </c>
      <c r="U17" s="90">
        <v>24.1</v>
      </c>
      <c r="V17" s="90">
        <v>1.6</v>
      </c>
      <c r="W17" s="39"/>
      <c r="X17" s="141"/>
      <c r="Y17" s="141"/>
      <c r="Z17" s="141"/>
      <c r="AA17" s="39"/>
      <c r="AB17" s="141" t="s">
        <v>106</v>
      </c>
      <c r="AC17" s="141"/>
      <c r="AD17" s="141"/>
      <c r="AE17" s="141"/>
      <c r="AF17" s="2"/>
    </row>
    <row r="18" spans="1:32" x14ac:dyDescent="0.2">
      <c r="A18" s="26">
        <v>11</v>
      </c>
      <c r="B18" s="21">
        <v>17.5</v>
      </c>
      <c r="C18" s="21" t="s">
        <v>2</v>
      </c>
      <c r="D18" s="21">
        <v>31.5</v>
      </c>
      <c r="E18" s="21"/>
      <c r="F18" s="39"/>
      <c r="G18" s="23"/>
      <c r="H18" s="21">
        <v>0</v>
      </c>
      <c r="I18" s="21"/>
      <c r="J18" s="39"/>
      <c r="K18" s="26">
        <v>11</v>
      </c>
      <c r="L18" s="24">
        <v>1014.1</v>
      </c>
      <c r="M18" s="24">
        <v>1019.2</v>
      </c>
      <c r="N18" s="39"/>
      <c r="O18" s="26">
        <v>11</v>
      </c>
      <c r="P18" s="27">
        <v>44</v>
      </c>
      <c r="Q18" s="27">
        <v>90</v>
      </c>
      <c r="R18" s="39"/>
      <c r="S18" s="26">
        <v>11</v>
      </c>
      <c r="T18" s="32" t="s">
        <v>147</v>
      </c>
      <c r="U18" s="90">
        <v>14.5</v>
      </c>
      <c r="V18" s="90">
        <v>1.6</v>
      </c>
      <c r="W18" s="39"/>
      <c r="X18" s="141"/>
      <c r="Y18" s="141"/>
      <c r="Z18" s="141"/>
      <c r="AA18" s="39"/>
      <c r="AB18" s="141" t="s">
        <v>106</v>
      </c>
      <c r="AC18" s="141"/>
      <c r="AD18" s="141"/>
      <c r="AE18" s="141"/>
      <c r="AF18" s="2"/>
    </row>
    <row r="19" spans="1:32" x14ac:dyDescent="0.2">
      <c r="A19" s="26">
        <v>12</v>
      </c>
      <c r="B19" s="21">
        <v>19</v>
      </c>
      <c r="C19" s="21" t="s">
        <v>2</v>
      </c>
      <c r="D19" s="21">
        <v>30</v>
      </c>
      <c r="E19" s="21"/>
      <c r="F19" s="39"/>
      <c r="G19" s="23"/>
      <c r="H19" s="21">
        <v>0</v>
      </c>
      <c r="I19" s="21"/>
      <c r="J19" s="39"/>
      <c r="K19" s="26">
        <v>12</v>
      </c>
      <c r="L19" s="24">
        <v>1014.5</v>
      </c>
      <c r="M19" s="24">
        <v>1017.2</v>
      </c>
      <c r="N19" s="39"/>
      <c r="O19" s="26">
        <v>12</v>
      </c>
      <c r="P19" s="27">
        <v>55</v>
      </c>
      <c r="Q19" s="27">
        <v>88</v>
      </c>
      <c r="R19" s="39"/>
      <c r="S19" s="26">
        <v>12</v>
      </c>
      <c r="T19" s="32" t="s">
        <v>122</v>
      </c>
      <c r="U19" s="90">
        <v>19.3</v>
      </c>
      <c r="V19" s="90">
        <v>2.6</v>
      </c>
      <c r="W19" s="39"/>
      <c r="X19" s="141"/>
      <c r="Y19" s="141"/>
      <c r="Z19" s="141"/>
      <c r="AA19" s="39"/>
      <c r="AB19" s="141" t="s">
        <v>134</v>
      </c>
      <c r="AC19" s="141"/>
      <c r="AD19" s="141"/>
      <c r="AE19" s="141"/>
      <c r="AF19" s="2"/>
    </row>
    <row r="20" spans="1:32" x14ac:dyDescent="0.2">
      <c r="A20" s="26">
        <v>13</v>
      </c>
      <c r="B20" s="21">
        <v>20</v>
      </c>
      <c r="C20" s="21" t="s">
        <v>2</v>
      </c>
      <c r="D20" s="21">
        <v>24.6</v>
      </c>
      <c r="E20" s="21"/>
      <c r="F20" s="39"/>
      <c r="G20" s="23"/>
      <c r="H20" s="21">
        <v>0</v>
      </c>
      <c r="I20" s="21"/>
      <c r="J20" s="39"/>
      <c r="K20" s="26">
        <v>13</v>
      </c>
      <c r="L20" s="24">
        <v>1015.5</v>
      </c>
      <c r="M20" s="24">
        <v>1019.9</v>
      </c>
      <c r="N20" s="39"/>
      <c r="O20" s="26">
        <v>13</v>
      </c>
      <c r="P20" s="27">
        <v>70</v>
      </c>
      <c r="Q20" s="27">
        <v>87</v>
      </c>
      <c r="R20" s="33"/>
      <c r="S20" s="26">
        <v>13</v>
      </c>
      <c r="T20" s="32" t="s">
        <v>122</v>
      </c>
      <c r="U20" s="90">
        <v>25.7</v>
      </c>
      <c r="V20" s="90">
        <v>6.3</v>
      </c>
      <c r="W20" s="39"/>
      <c r="X20" s="141"/>
      <c r="Y20" s="141"/>
      <c r="Z20" s="141"/>
      <c r="AA20" s="39"/>
      <c r="AB20" s="141" t="s">
        <v>112</v>
      </c>
      <c r="AC20" s="141"/>
      <c r="AD20" s="141"/>
      <c r="AE20" s="141"/>
      <c r="AF20" s="2"/>
    </row>
    <row r="21" spans="1:32" x14ac:dyDescent="0.2">
      <c r="A21" s="26">
        <v>14</v>
      </c>
      <c r="B21" s="21">
        <v>17.100000000000001</v>
      </c>
      <c r="C21" s="21" t="s">
        <v>2</v>
      </c>
      <c r="D21" s="21">
        <v>28.2</v>
      </c>
      <c r="E21" s="21"/>
      <c r="F21" s="39"/>
      <c r="G21" s="23" t="s">
        <v>123</v>
      </c>
      <c r="H21" s="21">
        <v>1.016</v>
      </c>
      <c r="I21" s="21">
        <v>3.6</v>
      </c>
      <c r="J21" s="39"/>
      <c r="K21" s="26">
        <v>14</v>
      </c>
      <c r="L21" s="24">
        <v>1017.5</v>
      </c>
      <c r="M21" s="24">
        <v>1020.5</v>
      </c>
      <c r="N21" s="39"/>
      <c r="O21" s="26">
        <v>14</v>
      </c>
      <c r="P21" s="27">
        <v>55</v>
      </c>
      <c r="Q21" s="27">
        <v>95</v>
      </c>
      <c r="R21" s="39"/>
      <c r="S21" s="26">
        <v>14</v>
      </c>
      <c r="T21" s="32" t="s">
        <v>140</v>
      </c>
      <c r="U21" s="90">
        <v>20.9</v>
      </c>
      <c r="V21" s="90">
        <v>1.8</v>
      </c>
      <c r="W21" s="39"/>
      <c r="X21" s="141"/>
      <c r="Y21" s="141"/>
      <c r="Z21" s="141"/>
      <c r="AA21" s="39"/>
      <c r="AB21" s="141" t="s">
        <v>301</v>
      </c>
      <c r="AC21" s="141"/>
      <c r="AD21" s="141"/>
      <c r="AE21" s="141"/>
      <c r="AF21" s="2"/>
    </row>
    <row r="22" spans="1:32" x14ac:dyDescent="0.2">
      <c r="A22" s="26">
        <v>15</v>
      </c>
      <c r="B22" s="29">
        <v>17.899999999999999</v>
      </c>
      <c r="C22" s="21" t="s">
        <v>2</v>
      </c>
      <c r="D22" s="21">
        <v>24.5</v>
      </c>
      <c r="E22" s="21"/>
      <c r="F22" s="39"/>
      <c r="G22" s="23" t="s">
        <v>297</v>
      </c>
      <c r="H22" s="21">
        <v>6.8579999999999997</v>
      </c>
      <c r="I22" s="21">
        <v>18.5</v>
      </c>
      <c r="J22" s="39"/>
      <c r="K22" s="26">
        <v>15</v>
      </c>
      <c r="L22" s="24">
        <v>1019</v>
      </c>
      <c r="M22" s="24">
        <v>1021.7</v>
      </c>
      <c r="N22" s="39"/>
      <c r="O22" s="26">
        <v>15</v>
      </c>
      <c r="P22" s="27">
        <v>66</v>
      </c>
      <c r="Q22" s="27">
        <v>94</v>
      </c>
      <c r="R22" s="39"/>
      <c r="S22" s="26">
        <v>15</v>
      </c>
      <c r="T22" s="32" t="s">
        <v>88</v>
      </c>
      <c r="U22" s="90">
        <v>17.7</v>
      </c>
      <c r="V22" s="90">
        <v>2.2999999999999998</v>
      </c>
      <c r="W22" s="39"/>
      <c r="X22" s="141" t="s">
        <v>302</v>
      </c>
      <c r="Y22" s="141"/>
      <c r="Z22" s="141"/>
      <c r="AA22" s="39"/>
      <c r="AB22" s="141" t="s">
        <v>299</v>
      </c>
      <c r="AC22" s="141"/>
      <c r="AD22" s="141"/>
      <c r="AE22" s="141"/>
      <c r="AF22" s="2"/>
    </row>
    <row r="23" spans="1:32" x14ac:dyDescent="0.2">
      <c r="A23" s="26">
        <v>16</v>
      </c>
      <c r="B23" s="21">
        <v>18.2</v>
      </c>
      <c r="C23" s="21" t="s">
        <v>2</v>
      </c>
      <c r="D23" s="21">
        <v>22.7</v>
      </c>
      <c r="E23" s="21"/>
      <c r="F23" s="39"/>
      <c r="G23" s="23" t="s">
        <v>298</v>
      </c>
      <c r="H23" s="21">
        <v>2.794</v>
      </c>
      <c r="I23" s="21">
        <v>14.2</v>
      </c>
      <c r="J23" s="39"/>
      <c r="K23" s="26">
        <v>16</v>
      </c>
      <c r="L23" s="24">
        <v>1019.4</v>
      </c>
      <c r="M23" s="24">
        <v>1021.5</v>
      </c>
      <c r="N23" s="39"/>
      <c r="O23" s="26">
        <v>16</v>
      </c>
      <c r="P23" s="27">
        <v>79</v>
      </c>
      <c r="Q23" s="27">
        <v>94</v>
      </c>
      <c r="R23" s="39"/>
      <c r="S23" s="26">
        <v>16</v>
      </c>
      <c r="T23" s="32" t="s">
        <v>121</v>
      </c>
      <c r="U23" s="90">
        <v>19.3</v>
      </c>
      <c r="V23" s="90">
        <v>3.4</v>
      </c>
      <c r="W23" s="39"/>
      <c r="X23" s="141"/>
      <c r="Y23" s="141"/>
      <c r="Z23" s="141"/>
      <c r="AA23" s="39"/>
      <c r="AB23" s="141" t="s">
        <v>300</v>
      </c>
      <c r="AC23" s="141"/>
      <c r="AD23" s="141"/>
      <c r="AE23" s="141"/>
      <c r="AF23" s="2"/>
    </row>
    <row r="24" spans="1:32" x14ac:dyDescent="0.2">
      <c r="A24" s="26">
        <v>17</v>
      </c>
      <c r="B24" s="21">
        <v>17.399999999999999</v>
      </c>
      <c r="C24" s="21" t="s">
        <v>2</v>
      </c>
      <c r="D24" s="21">
        <v>25.3</v>
      </c>
      <c r="E24" s="21"/>
      <c r="F24" s="39"/>
      <c r="G24" s="23" t="s">
        <v>307</v>
      </c>
      <c r="H24" s="21">
        <v>0.254</v>
      </c>
      <c r="I24" s="21"/>
      <c r="J24" s="39"/>
      <c r="K24" s="26">
        <v>17</v>
      </c>
      <c r="L24" s="24">
        <v>1019.8</v>
      </c>
      <c r="M24" s="24">
        <v>1022.3</v>
      </c>
      <c r="N24" s="39"/>
      <c r="O24" s="26">
        <v>17</v>
      </c>
      <c r="P24" s="27">
        <v>69</v>
      </c>
      <c r="Q24" s="122">
        <v>97</v>
      </c>
      <c r="R24" s="39"/>
      <c r="S24" s="26">
        <v>17</v>
      </c>
      <c r="T24" s="32" t="s">
        <v>88</v>
      </c>
      <c r="U24" s="90">
        <v>11.3</v>
      </c>
      <c r="V24" s="90">
        <v>1</v>
      </c>
      <c r="W24" s="39"/>
      <c r="X24" s="141"/>
      <c r="Y24" s="141"/>
      <c r="Z24" s="141"/>
      <c r="AA24" s="39"/>
      <c r="AB24" s="141" t="s">
        <v>126</v>
      </c>
      <c r="AC24" s="141"/>
      <c r="AD24" s="141"/>
      <c r="AE24" s="141"/>
      <c r="AF24" s="2"/>
    </row>
    <row r="25" spans="1:32" x14ac:dyDescent="0.2">
      <c r="A25" s="26">
        <v>18</v>
      </c>
      <c r="B25" s="21">
        <v>18.600000000000001</v>
      </c>
      <c r="C25" s="21" t="s">
        <v>2</v>
      </c>
      <c r="D25" s="21">
        <v>24.1</v>
      </c>
      <c r="E25" s="21"/>
      <c r="F25" s="39"/>
      <c r="G25" s="23" t="s">
        <v>306</v>
      </c>
      <c r="H25" s="21">
        <v>4.8259999999999996</v>
      </c>
      <c r="I25" s="21">
        <v>10.4</v>
      </c>
      <c r="J25" s="39"/>
      <c r="K25" s="26">
        <v>18</v>
      </c>
      <c r="L25" s="24">
        <v>1013</v>
      </c>
      <c r="M25" s="24">
        <v>1020.6</v>
      </c>
      <c r="N25" s="39"/>
      <c r="O25" s="26">
        <v>18</v>
      </c>
      <c r="P25" s="27">
        <v>76</v>
      </c>
      <c r="Q25" s="27">
        <v>95</v>
      </c>
      <c r="R25" s="39"/>
      <c r="S25" s="26">
        <v>18</v>
      </c>
      <c r="T25" s="32" t="s">
        <v>121</v>
      </c>
      <c r="U25" s="90">
        <v>20.9</v>
      </c>
      <c r="V25" s="90">
        <v>2.7</v>
      </c>
      <c r="W25" s="39"/>
      <c r="X25" s="141"/>
      <c r="Y25" s="141"/>
      <c r="Z25" s="141"/>
      <c r="AA25" s="39"/>
      <c r="AB25" s="141" t="s">
        <v>112</v>
      </c>
      <c r="AC25" s="141"/>
      <c r="AD25" s="141"/>
      <c r="AE25" s="141"/>
      <c r="AF25" s="34"/>
    </row>
    <row r="26" spans="1:32" x14ac:dyDescent="0.2">
      <c r="A26" s="26">
        <v>19</v>
      </c>
      <c r="B26" s="21">
        <v>16.5</v>
      </c>
      <c r="C26" s="21" t="s">
        <v>2</v>
      </c>
      <c r="D26" s="21">
        <v>28.7</v>
      </c>
      <c r="E26" s="21"/>
      <c r="F26" s="39"/>
      <c r="G26" s="23"/>
      <c r="H26" s="21">
        <v>0</v>
      </c>
      <c r="I26" s="21"/>
      <c r="J26" s="39"/>
      <c r="K26" s="26">
        <v>19</v>
      </c>
      <c r="L26" s="24">
        <v>1014.5</v>
      </c>
      <c r="M26" s="24">
        <v>1017</v>
      </c>
      <c r="N26" s="39"/>
      <c r="O26" s="26">
        <v>19</v>
      </c>
      <c r="P26" s="27">
        <v>49</v>
      </c>
      <c r="Q26" s="27">
        <v>96</v>
      </c>
      <c r="R26" s="39"/>
      <c r="S26" s="26">
        <v>19</v>
      </c>
      <c r="T26" s="32" t="s">
        <v>64</v>
      </c>
      <c r="U26" s="90">
        <v>14.5</v>
      </c>
      <c r="V26" s="90">
        <v>1.6</v>
      </c>
      <c r="W26" s="39"/>
      <c r="X26" s="141"/>
      <c r="Y26" s="141"/>
      <c r="Z26" s="141"/>
      <c r="AA26" s="39"/>
      <c r="AB26" s="141" t="s">
        <v>217</v>
      </c>
      <c r="AC26" s="141"/>
      <c r="AD26" s="141"/>
      <c r="AE26" s="141"/>
      <c r="AF26" s="34"/>
    </row>
    <row r="27" spans="1:32" x14ac:dyDescent="0.2">
      <c r="A27" s="26">
        <v>20</v>
      </c>
      <c r="B27" s="21">
        <v>17.899999999999999</v>
      </c>
      <c r="C27" s="21" t="s">
        <v>2</v>
      </c>
      <c r="D27" s="21">
        <v>23.5</v>
      </c>
      <c r="E27" s="21"/>
      <c r="F27" s="39"/>
      <c r="G27" s="23" t="s">
        <v>171</v>
      </c>
      <c r="H27" s="21">
        <v>8.1280000000000001</v>
      </c>
      <c r="I27" s="21">
        <v>13</v>
      </c>
      <c r="J27" s="39"/>
      <c r="K27" s="26">
        <v>20</v>
      </c>
      <c r="L27" s="24">
        <v>1014.2</v>
      </c>
      <c r="M27" s="24">
        <v>1018.1</v>
      </c>
      <c r="N27" s="39"/>
      <c r="O27" s="26">
        <v>20</v>
      </c>
      <c r="P27" s="27">
        <v>74</v>
      </c>
      <c r="Q27" s="75">
        <v>94</v>
      </c>
      <c r="R27" s="39"/>
      <c r="S27" s="26">
        <v>20</v>
      </c>
      <c r="T27" s="32" t="s">
        <v>62</v>
      </c>
      <c r="U27" s="90">
        <v>29</v>
      </c>
      <c r="V27" s="90">
        <v>3.4</v>
      </c>
      <c r="W27" s="39"/>
      <c r="X27" s="141"/>
      <c r="Y27" s="141"/>
      <c r="Z27" s="141"/>
      <c r="AA27" s="39"/>
      <c r="AB27" s="141" t="s">
        <v>308</v>
      </c>
      <c r="AC27" s="141"/>
      <c r="AD27" s="141"/>
      <c r="AE27" s="141"/>
      <c r="AF27" s="34"/>
    </row>
    <row r="28" spans="1:32" x14ac:dyDescent="0.2">
      <c r="A28" s="26">
        <v>21</v>
      </c>
      <c r="B28" s="21">
        <v>17</v>
      </c>
      <c r="C28" s="21" t="s">
        <v>2</v>
      </c>
      <c r="D28" s="21">
        <v>22.4</v>
      </c>
      <c r="E28" s="21"/>
      <c r="F28" s="39"/>
      <c r="G28" s="23" t="s">
        <v>305</v>
      </c>
      <c r="H28" s="21">
        <v>2.286</v>
      </c>
      <c r="I28" s="21">
        <v>11.7</v>
      </c>
      <c r="J28" s="39"/>
      <c r="K28" s="26">
        <v>21</v>
      </c>
      <c r="L28" s="24">
        <v>1007</v>
      </c>
      <c r="M28" s="24">
        <v>1014.6</v>
      </c>
      <c r="N28" s="39"/>
      <c r="O28" s="26">
        <v>21</v>
      </c>
      <c r="P28" s="27">
        <v>75</v>
      </c>
      <c r="Q28" s="27">
        <v>96</v>
      </c>
      <c r="R28" s="39"/>
      <c r="S28" s="26">
        <v>21</v>
      </c>
      <c r="T28" s="32" t="s">
        <v>121</v>
      </c>
      <c r="U28" s="90">
        <v>17.7</v>
      </c>
      <c r="V28" s="90">
        <v>3.9</v>
      </c>
      <c r="W28" s="39"/>
      <c r="X28" s="141"/>
      <c r="Y28" s="141"/>
      <c r="Z28" s="141"/>
      <c r="AA28" s="39"/>
      <c r="AB28" s="141" t="s">
        <v>117</v>
      </c>
      <c r="AC28" s="141"/>
      <c r="AD28" s="141"/>
      <c r="AE28" s="141"/>
      <c r="AF28" s="2"/>
    </row>
    <row r="29" spans="1:32" x14ac:dyDescent="0.2">
      <c r="A29" s="26">
        <v>22</v>
      </c>
      <c r="B29" s="21">
        <v>17.5</v>
      </c>
      <c r="C29" s="21" t="s">
        <v>2</v>
      </c>
      <c r="D29" s="21">
        <v>25.3</v>
      </c>
      <c r="E29" s="21"/>
      <c r="F29" s="39"/>
      <c r="G29" s="23"/>
      <c r="H29" s="21">
        <v>0</v>
      </c>
      <c r="I29" s="21"/>
      <c r="J29" s="39"/>
      <c r="K29" s="26">
        <v>22</v>
      </c>
      <c r="L29" s="24">
        <v>1004.2</v>
      </c>
      <c r="M29" s="24">
        <v>1007.3</v>
      </c>
      <c r="N29" s="39"/>
      <c r="O29" s="26">
        <v>22</v>
      </c>
      <c r="P29" s="27">
        <v>60</v>
      </c>
      <c r="Q29" s="27">
        <v>94</v>
      </c>
      <c r="R29" s="39"/>
      <c r="S29" s="26">
        <v>22</v>
      </c>
      <c r="T29" s="32" t="s">
        <v>140</v>
      </c>
      <c r="U29" s="90">
        <v>17.7</v>
      </c>
      <c r="V29" s="90">
        <v>3.1</v>
      </c>
      <c r="W29" s="39"/>
      <c r="X29" s="141"/>
      <c r="Y29" s="141"/>
      <c r="Z29" s="141"/>
      <c r="AA29" s="39"/>
      <c r="AB29" s="141" t="s">
        <v>309</v>
      </c>
      <c r="AC29" s="141"/>
      <c r="AD29" s="141"/>
      <c r="AE29" s="141"/>
      <c r="AF29" s="34"/>
    </row>
    <row r="30" spans="1:32" x14ac:dyDescent="0.2">
      <c r="A30" s="26">
        <v>23</v>
      </c>
      <c r="B30" s="21">
        <v>13.3</v>
      </c>
      <c r="C30" s="21" t="s">
        <v>2</v>
      </c>
      <c r="D30" s="130">
        <v>21.9</v>
      </c>
      <c r="E30" s="21"/>
      <c r="F30" s="39"/>
      <c r="G30" s="23" t="s">
        <v>303</v>
      </c>
      <c r="H30" s="121">
        <v>15.24</v>
      </c>
      <c r="I30" s="121">
        <v>90.4</v>
      </c>
      <c r="J30" s="39"/>
      <c r="K30" s="26">
        <v>23</v>
      </c>
      <c r="L30" s="90">
        <v>1006.7</v>
      </c>
      <c r="M30" s="24">
        <v>1018.8</v>
      </c>
      <c r="N30" s="39"/>
      <c r="O30" s="26">
        <v>23</v>
      </c>
      <c r="P30" s="27">
        <v>58</v>
      </c>
      <c r="Q30" s="32">
        <v>90</v>
      </c>
      <c r="R30" s="39"/>
      <c r="S30" s="26">
        <v>23</v>
      </c>
      <c r="T30" s="32" t="s">
        <v>121</v>
      </c>
      <c r="U30" s="123">
        <v>32.200000000000003</v>
      </c>
      <c r="V30" s="90">
        <v>5</v>
      </c>
      <c r="W30" s="39"/>
      <c r="X30" s="141" t="s">
        <v>304</v>
      </c>
      <c r="Y30" s="141"/>
      <c r="Z30" s="141"/>
      <c r="AA30" s="39"/>
      <c r="AB30" s="141" t="s">
        <v>310</v>
      </c>
      <c r="AC30" s="141"/>
      <c r="AD30" s="141"/>
      <c r="AE30" s="141"/>
      <c r="AF30" s="2"/>
    </row>
    <row r="31" spans="1:32" x14ac:dyDescent="0.2">
      <c r="A31" s="26">
        <v>24</v>
      </c>
      <c r="B31" s="128">
        <v>10.199999999999999</v>
      </c>
      <c r="C31" s="21" t="s">
        <v>2</v>
      </c>
      <c r="D31" s="21">
        <v>24.3</v>
      </c>
      <c r="E31" s="21"/>
      <c r="F31" s="39"/>
      <c r="G31" s="23"/>
      <c r="H31" s="21">
        <v>0</v>
      </c>
      <c r="I31" s="21"/>
      <c r="J31" s="39"/>
      <c r="K31" s="26">
        <v>24</v>
      </c>
      <c r="L31" s="24">
        <v>1018.8</v>
      </c>
      <c r="M31" s="24">
        <v>1023.2</v>
      </c>
      <c r="N31" s="39"/>
      <c r="O31" s="26">
        <v>24</v>
      </c>
      <c r="P31" s="27">
        <v>36</v>
      </c>
      <c r="Q31" s="27">
        <v>93</v>
      </c>
      <c r="R31" s="39"/>
      <c r="S31" s="26">
        <v>24</v>
      </c>
      <c r="T31" s="32" t="s">
        <v>88</v>
      </c>
      <c r="U31" s="90">
        <v>16.100000000000001</v>
      </c>
      <c r="V31" s="90">
        <v>1.4</v>
      </c>
      <c r="W31" s="39"/>
      <c r="X31" s="141"/>
      <c r="Y31" s="141"/>
      <c r="Z31" s="141"/>
      <c r="AA31" s="39"/>
      <c r="AB31" s="141" t="s">
        <v>106</v>
      </c>
      <c r="AC31" s="141"/>
      <c r="AD31" s="141"/>
      <c r="AE31" s="141"/>
      <c r="AF31" s="2"/>
    </row>
    <row r="32" spans="1:32" x14ac:dyDescent="0.2">
      <c r="A32" s="26">
        <v>25</v>
      </c>
      <c r="B32" s="21">
        <v>10.7</v>
      </c>
      <c r="C32" s="21" t="s">
        <v>2</v>
      </c>
      <c r="D32" s="21">
        <v>24.6</v>
      </c>
      <c r="E32" s="21"/>
      <c r="F32" s="39"/>
      <c r="G32" s="23"/>
      <c r="H32" s="21">
        <v>0</v>
      </c>
      <c r="I32" s="21"/>
      <c r="J32" s="39"/>
      <c r="K32" s="26">
        <v>25</v>
      </c>
      <c r="L32" s="24">
        <v>1022.6</v>
      </c>
      <c r="M32" s="123">
        <v>1025.7</v>
      </c>
      <c r="N32" s="39"/>
      <c r="O32" s="26">
        <v>25</v>
      </c>
      <c r="P32" s="27">
        <v>44</v>
      </c>
      <c r="Q32" s="27">
        <v>92</v>
      </c>
      <c r="R32" s="39"/>
      <c r="S32" s="26">
        <v>25</v>
      </c>
      <c r="T32" s="32" t="s">
        <v>54</v>
      </c>
      <c r="U32" s="90">
        <v>19.3</v>
      </c>
      <c r="V32" s="90">
        <v>1.4</v>
      </c>
      <c r="W32" s="39"/>
      <c r="X32" s="141"/>
      <c r="Y32" s="141"/>
      <c r="Z32" s="141"/>
      <c r="AA32" s="39"/>
      <c r="AB32" s="141" t="s">
        <v>106</v>
      </c>
      <c r="AC32" s="141"/>
      <c r="AD32" s="141"/>
      <c r="AE32" s="141"/>
      <c r="AF32" s="2"/>
    </row>
    <row r="33" spans="1:32" x14ac:dyDescent="0.2">
      <c r="A33" s="26">
        <v>26</v>
      </c>
      <c r="B33" s="21">
        <v>10.9</v>
      </c>
      <c r="C33" s="21" t="s">
        <v>2</v>
      </c>
      <c r="D33" s="21">
        <v>26.9</v>
      </c>
      <c r="E33" s="21"/>
      <c r="F33" s="39"/>
      <c r="G33" s="23"/>
      <c r="H33" s="21">
        <v>0</v>
      </c>
      <c r="I33" s="21"/>
      <c r="J33" s="39"/>
      <c r="K33" s="26">
        <v>26</v>
      </c>
      <c r="L33" s="24">
        <v>1022</v>
      </c>
      <c r="M33" s="24">
        <v>1025.4000000000001</v>
      </c>
      <c r="N33" s="39"/>
      <c r="O33" s="26">
        <v>26</v>
      </c>
      <c r="P33" s="27">
        <v>46</v>
      </c>
      <c r="Q33" s="27">
        <v>93</v>
      </c>
      <c r="R33" s="39"/>
      <c r="S33" s="26">
        <v>26</v>
      </c>
      <c r="T33" s="32" t="s">
        <v>88</v>
      </c>
      <c r="U33" s="90">
        <v>11.3</v>
      </c>
      <c r="V33" s="90">
        <v>1.3</v>
      </c>
      <c r="W33" s="39"/>
      <c r="X33" s="141"/>
      <c r="Y33" s="141"/>
      <c r="Z33" s="141"/>
      <c r="AA33" s="39"/>
      <c r="AB33" s="141" t="s">
        <v>106</v>
      </c>
      <c r="AC33" s="141"/>
      <c r="AD33" s="141"/>
      <c r="AE33" s="141"/>
      <c r="AF33" s="2"/>
    </row>
    <row r="34" spans="1:32" x14ac:dyDescent="0.2">
      <c r="A34" s="26">
        <v>27</v>
      </c>
      <c r="B34" s="21">
        <v>12.8</v>
      </c>
      <c r="C34" s="21" t="s">
        <v>2</v>
      </c>
      <c r="D34" s="21">
        <v>27.1</v>
      </c>
      <c r="E34" s="21"/>
      <c r="F34" s="39"/>
      <c r="G34" s="23"/>
      <c r="H34" s="21">
        <v>0</v>
      </c>
      <c r="I34" s="21"/>
      <c r="J34" s="39"/>
      <c r="K34" s="26">
        <v>27</v>
      </c>
      <c r="L34" s="24">
        <v>1020.6</v>
      </c>
      <c r="M34" s="24">
        <v>1024.4000000000001</v>
      </c>
      <c r="N34" s="39"/>
      <c r="O34" s="26">
        <v>27</v>
      </c>
      <c r="P34" s="27">
        <v>51</v>
      </c>
      <c r="Q34" s="27">
        <v>92</v>
      </c>
      <c r="R34" s="39"/>
      <c r="S34" s="26">
        <v>27</v>
      </c>
      <c r="T34" s="32" t="s">
        <v>65</v>
      </c>
      <c r="U34" s="90">
        <v>12.9</v>
      </c>
      <c r="V34" s="90">
        <v>1.3</v>
      </c>
      <c r="W34" s="39"/>
      <c r="X34" s="141"/>
      <c r="Y34" s="141"/>
      <c r="Z34" s="141"/>
      <c r="AA34" s="39"/>
      <c r="AB34" s="141" t="s">
        <v>106</v>
      </c>
      <c r="AC34" s="141"/>
      <c r="AD34" s="141"/>
      <c r="AE34" s="141"/>
      <c r="AF34" s="2"/>
    </row>
    <row r="35" spans="1:32" x14ac:dyDescent="0.2">
      <c r="A35" s="26">
        <v>28</v>
      </c>
      <c r="B35" s="21">
        <v>15</v>
      </c>
      <c r="C35" s="21" t="s">
        <v>2</v>
      </c>
      <c r="D35" s="21">
        <v>27.4</v>
      </c>
      <c r="E35" s="21"/>
      <c r="F35" s="39"/>
      <c r="G35" s="23"/>
      <c r="H35" s="21">
        <v>0</v>
      </c>
      <c r="I35" s="21"/>
      <c r="J35" s="39"/>
      <c r="K35" s="26">
        <v>28</v>
      </c>
      <c r="L35" s="24">
        <v>1019.9</v>
      </c>
      <c r="M35" s="24">
        <v>1022.8</v>
      </c>
      <c r="N35" s="39"/>
      <c r="O35" s="26">
        <v>28</v>
      </c>
      <c r="P35" s="27">
        <v>45</v>
      </c>
      <c r="Q35" s="27">
        <v>90</v>
      </c>
      <c r="R35" s="39"/>
      <c r="S35" s="26">
        <v>28</v>
      </c>
      <c r="T35" s="32" t="s">
        <v>54</v>
      </c>
      <c r="U35" s="90">
        <v>12.9</v>
      </c>
      <c r="V35" s="90">
        <v>1.1000000000000001</v>
      </c>
      <c r="W35" s="39"/>
      <c r="X35" s="141"/>
      <c r="Y35" s="141"/>
      <c r="Z35" s="141"/>
      <c r="AA35" s="39"/>
      <c r="AB35" s="141" t="s">
        <v>108</v>
      </c>
      <c r="AC35" s="141"/>
      <c r="AD35" s="141"/>
      <c r="AE35" s="141"/>
      <c r="AF35" s="2"/>
    </row>
    <row r="36" spans="1:32" x14ac:dyDescent="0.2">
      <c r="A36" s="26">
        <v>29</v>
      </c>
      <c r="B36" s="21">
        <v>14.3</v>
      </c>
      <c r="C36" s="21" t="s">
        <v>2</v>
      </c>
      <c r="D36" s="21">
        <v>27.9</v>
      </c>
      <c r="E36" s="21"/>
      <c r="F36" s="39"/>
      <c r="G36" s="23"/>
      <c r="H36" s="21">
        <v>0</v>
      </c>
      <c r="I36" s="121"/>
      <c r="J36" s="39"/>
      <c r="K36" s="26">
        <v>29</v>
      </c>
      <c r="L36" s="24">
        <v>1021.2</v>
      </c>
      <c r="M36" s="24">
        <v>1024.8</v>
      </c>
      <c r="N36" s="39"/>
      <c r="O36" s="26">
        <v>29</v>
      </c>
      <c r="P36" s="27">
        <v>51</v>
      </c>
      <c r="Q36" s="27">
        <v>93</v>
      </c>
      <c r="R36" s="39"/>
      <c r="S36" s="26">
        <v>29</v>
      </c>
      <c r="T36" s="32" t="s">
        <v>88</v>
      </c>
      <c r="U36" s="90">
        <v>12.9</v>
      </c>
      <c r="V36" s="90">
        <v>1.3</v>
      </c>
      <c r="W36" s="39"/>
      <c r="X36" s="141"/>
      <c r="Y36" s="141"/>
      <c r="Z36" s="141"/>
      <c r="AA36" s="39"/>
      <c r="AB36" s="141" t="s">
        <v>107</v>
      </c>
      <c r="AC36" s="141"/>
      <c r="AD36" s="141"/>
      <c r="AE36" s="141"/>
      <c r="AF36" s="2"/>
    </row>
    <row r="37" spans="1:32" x14ac:dyDescent="0.2">
      <c r="A37" s="26">
        <v>30</v>
      </c>
      <c r="B37" s="21">
        <v>14.7</v>
      </c>
      <c r="C37" s="21" t="s">
        <v>2</v>
      </c>
      <c r="D37" s="21">
        <v>27.4</v>
      </c>
      <c r="E37" s="21"/>
      <c r="F37" s="39"/>
      <c r="G37" s="23"/>
      <c r="H37" s="21">
        <v>0</v>
      </c>
      <c r="I37" s="21"/>
      <c r="J37" s="39"/>
      <c r="K37" s="26">
        <v>30</v>
      </c>
      <c r="L37" s="24">
        <v>1021.9</v>
      </c>
      <c r="M37" s="24">
        <v>1024.7</v>
      </c>
      <c r="N37" s="39"/>
      <c r="O37" s="26">
        <v>30</v>
      </c>
      <c r="P37" s="27">
        <v>53</v>
      </c>
      <c r="Q37" s="27">
        <v>94</v>
      </c>
      <c r="R37" s="39"/>
      <c r="S37" s="26">
        <v>30</v>
      </c>
      <c r="T37" s="32" t="s">
        <v>121</v>
      </c>
      <c r="U37" s="90">
        <v>12.9</v>
      </c>
      <c r="V37" s="90">
        <v>1.1000000000000001</v>
      </c>
      <c r="W37" s="39"/>
      <c r="X37" s="141"/>
      <c r="Y37" s="141"/>
      <c r="Z37" s="141"/>
      <c r="AA37" s="39"/>
      <c r="AB37" s="141" t="s">
        <v>106</v>
      </c>
      <c r="AC37" s="141"/>
      <c r="AD37" s="141"/>
      <c r="AE37" s="141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1"/>
      <c r="Y38" s="141"/>
      <c r="Z38" s="141"/>
      <c r="AA38" s="39"/>
      <c r="AB38" s="141"/>
      <c r="AC38" s="141"/>
      <c r="AD38" s="141"/>
      <c r="AE38" s="141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0" t="s">
        <v>10</v>
      </c>
      <c r="M39" s="170"/>
      <c r="N39" s="2"/>
      <c r="O39" s="2"/>
      <c r="P39" s="170" t="s">
        <v>10</v>
      </c>
      <c r="Q39" s="170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16.369999999999997</v>
      </c>
      <c r="C40" s="41" t="s">
        <v>2</v>
      </c>
      <c r="D40" s="41">
        <f>AVERAGE(D8:D37)</f>
        <v>27.079999999999995</v>
      </c>
      <c r="E40" s="42" t="s">
        <v>2</v>
      </c>
      <c r="F40" s="2"/>
      <c r="G40" s="43" t="s">
        <v>5</v>
      </c>
      <c r="H40" s="44">
        <f>SUM(H8:H37)</f>
        <v>41.402000000000001</v>
      </c>
      <c r="I40" s="107" t="s">
        <v>61</v>
      </c>
      <c r="J40" s="2"/>
      <c r="K40" s="40" t="s">
        <v>3</v>
      </c>
      <c r="L40" s="97">
        <f>AVERAGE(L8:L37)</f>
        <v>1017.5266666666668</v>
      </c>
      <c r="M40" s="98">
        <f>AVERAGE(M8:M37)</f>
        <v>1021.4599999999999</v>
      </c>
      <c r="N40" s="2"/>
      <c r="O40" s="40" t="s">
        <v>3</v>
      </c>
      <c r="P40" s="110">
        <f>AVERAGE(P8:P37)</f>
        <v>54.666666666666664</v>
      </c>
      <c r="Q40" s="111">
        <f>AVERAGE(Q8:Q37)</f>
        <v>91.566666666666663</v>
      </c>
      <c r="R40" s="2"/>
      <c r="S40" s="80" t="s">
        <v>11</v>
      </c>
      <c r="T40" s="80" t="s">
        <v>88</v>
      </c>
      <c r="U40" s="91">
        <f>MAXA(U8:U37)</f>
        <v>32.200000000000003</v>
      </c>
      <c r="V40" s="94"/>
      <c r="W40" s="2"/>
      <c r="X40" s="159" t="s">
        <v>36</v>
      </c>
      <c r="Y40" s="159"/>
      <c r="Z40" s="159"/>
      <c r="AA40" s="2"/>
      <c r="AB40" s="160" t="s">
        <v>35</v>
      </c>
      <c r="AC40" s="160"/>
      <c r="AD40" s="160"/>
      <c r="AE40" s="160"/>
      <c r="AF40" s="2"/>
    </row>
    <row r="41" spans="1:32" x14ac:dyDescent="0.2">
      <c r="A41" s="46" t="s">
        <v>19</v>
      </c>
      <c r="B41" s="149">
        <f>AVERAGE(B49:B78)</f>
        <v>21.513333333333332</v>
      </c>
      <c r="C41" s="150"/>
      <c r="D41" s="150"/>
      <c r="E41" s="47" t="s">
        <v>2</v>
      </c>
      <c r="F41" s="2"/>
      <c r="G41" s="101" t="s">
        <v>58</v>
      </c>
      <c r="H41" s="109">
        <v>3</v>
      </c>
      <c r="I41" s="108" t="s">
        <v>41</v>
      </c>
      <c r="J41" s="2"/>
      <c r="K41" s="46" t="s">
        <v>32</v>
      </c>
      <c r="L41" s="151">
        <f>AVERAGE(L8:M8,L9:M9,L10:M10,L11:M11,L12:M12,L13:M13,L14:M14,L15:M15,L16:M16,L17:M17,L18:M18,L19:M19,L20:M20,L21:M21,L22:M22,L23:M23,L24:M24,L25:M25,L26:M26,L27:M27,L28:M28,L29:M29,L30:M30,L31:M31,L32:M32,L33:M33,L34:M34,L35:M35,L36:M36,L37:M37)</f>
        <v>1019.4933333333333</v>
      </c>
      <c r="M41" s="152"/>
      <c r="N41" s="2"/>
      <c r="O41" s="48" t="s">
        <v>33</v>
      </c>
      <c r="P41" s="153">
        <f>AVERAGE(P8:Q8,P9:Q9,P10:Q10,P11:Q11,P12:Q12,P13:Q13,P14:Q14,P15:Q15,P16:Q16,P17:Q17,P18:Q18,P19:Q19,P20:Q20,P21:Q21,P22:Q22,P23:Q23,P24:Q24,P25:Q25,P26:Q26,P27:Q27,P28:Q28,P29:Q29,P30:Q30,P31:Q31,P32:Q32,P33:Q33,P34:Q34,P35:Q35,P36:Q36,P37:Q37)</f>
        <v>73.11666666666666</v>
      </c>
      <c r="Q41" s="154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10.199999999999999</v>
      </c>
      <c r="C42" s="52" t="s">
        <v>2</v>
      </c>
      <c r="D42" s="52">
        <f>MAXA(D8:D37)</f>
        <v>31.7</v>
      </c>
      <c r="E42" s="53" t="s">
        <v>2</v>
      </c>
      <c r="F42" s="2"/>
      <c r="G42" s="43" t="s">
        <v>6</v>
      </c>
      <c r="H42" s="44">
        <f>MAXA(H8:H37)</f>
        <v>15.24</v>
      </c>
      <c r="I42" s="91">
        <f>MAXA(I8:I38)</f>
        <v>90.4</v>
      </c>
      <c r="J42" s="2"/>
      <c r="K42" s="51" t="s">
        <v>4</v>
      </c>
      <c r="L42" s="99">
        <f>MINA(L8:L37)</f>
        <v>1004.2</v>
      </c>
      <c r="M42" s="99">
        <f>MAXA(M8:M37)</f>
        <v>1025.7</v>
      </c>
      <c r="N42" s="2"/>
      <c r="O42" s="51" t="s">
        <v>4</v>
      </c>
      <c r="P42" s="89">
        <f>MINA(P8:P37)</f>
        <v>36</v>
      </c>
      <c r="Q42" s="89">
        <f>MAXA(Q8:Q37)</f>
        <v>97</v>
      </c>
      <c r="R42" s="54"/>
      <c r="S42" s="168" t="s">
        <v>50</v>
      </c>
      <c r="T42" s="169"/>
      <c r="U42" s="96">
        <f>AVERAGE(U8:U37)</f>
        <v>17.706666666666663</v>
      </c>
      <c r="V42" s="96">
        <f>AVERAGE(V8:V37)</f>
        <v>2.3066666666666658</v>
      </c>
      <c r="W42" s="2"/>
      <c r="X42" s="100">
        <f>SUM(H8:H17)</f>
        <v>0</v>
      </c>
      <c r="Y42" s="100">
        <f>SUM(H18:H27)</f>
        <v>23.875999999999998</v>
      </c>
      <c r="Z42" s="100">
        <f>SUM(H28:H37)</f>
        <v>17.526</v>
      </c>
      <c r="AA42" s="2"/>
      <c r="AB42" s="74" t="s">
        <v>43</v>
      </c>
      <c r="AC42" s="100">
        <f>AVERAGE(B8:B17)</f>
        <v>17.46</v>
      </c>
      <c r="AD42" s="100">
        <f>AVERAGE(D8:D17)</f>
        <v>29.410000000000004</v>
      </c>
      <c r="AE42" s="100">
        <f>AVERAGE(B49:B58)</f>
        <v>23.589999999999996</v>
      </c>
      <c r="AF42" s="2"/>
    </row>
    <row r="43" spans="1:32" ht="12.75" x14ac:dyDescent="0.25">
      <c r="A43" s="2"/>
      <c r="B43" s="156" t="s">
        <v>27</v>
      </c>
      <c r="C43" s="156"/>
      <c r="D43" s="156"/>
      <c r="E43" s="156"/>
      <c r="F43" s="156"/>
      <c r="G43" s="156"/>
      <c r="H43" s="55">
        <f>Agosto!H45</f>
        <v>646.67200000000003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18.009999999999998</v>
      </c>
      <c r="AD43" s="100">
        <f>AVERAGE(D18:D27)</f>
        <v>26.310000000000002</v>
      </c>
      <c r="AE43" s="100">
        <f>AVERAGE(B59:B68)</f>
        <v>21.72</v>
      </c>
      <c r="AF43" s="2"/>
    </row>
    <row r="44" spans="1:32" x14ac:dyDescent="0.2">
      <c r="A44" s="2"/>
      <c r="B44" s="157" t="s">
        <v>28</v>
      </c>
      <c r="C44" s="157"/>
      <c r="D44" s="157"/>
      <c r="E44" s="157"/>
      <c r="F44" s="157"/>
      <c r="G44" s="157"/>
      <c r="H44" s="56">
        <f>H40</f>
        <v>41.402000000000001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13.64</v>
      </c>
      <c r="AD44" s="100">
        <f>AVERAGE(D28:D37)</f>
        <v>25.520000000000003</v>
      </c>
      <c r="AE44" s="100">
        <f>AVERAGE(B69:B79)</f>
        <v>19.23</v>
      </c>
      <c r="AF44" s="2"/>
    </row>
    <row r="45" spans="1:32" x14ac:dyDescent="0.2">
      <c r="A45" s="2"/>
      <c r="B45" s="158" t="s">
        <v>29</v>
      </c>
      <c r="C45" s="158"/>
      <c r="D45" s="158"/>
      <c r="E45" s="158"/>
      <c r="F45" s="158"/>
      <c r="G45" s="158"/>
      <c r="H45" s="57">
        <f>SUM(H43:H44)</f>
        <v>688.07400000000007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5"/>
      <c r="B47" s="155"/>
      <c r="C47" s="155"/>
      <c r="D47" s="155"/>
      <c r="E47" s="155"/>
      <c r="F47" s="155"/>
      <c r="G47" s="155"/>
      <c r="L47" s="59"/>
      <c r="P47" s="59"/>
    </row>
    <row r="48" spans="1:32" x14ac:dyDescent="0.2">
      <c r="A48" s="146" t="s">
        <v>34</v>
      </c>
      <c r="B48" s="147"/>
      <c r="C48" s="148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21.9</v>
      </c>
      <c r="C49" s="64" t="s">
        <v>2</v>
      </c>
      <c r="L49" s="62"/>
    </row>
    <row r="50" spans="1:20" x14ac:dyDescent="0.2">
      <c r="A50" s="26">
        <v>2</v>
      </c>
      <c r="B50" s="114">
        <v>24.2</v>
      </c>
      <c r="C50" s="66" t="s">
        <v>2</v>
      </c>
    </row>
    <row r="51" spans="1:20" x14ac:dyDescent="0.2">
      <c r="A51" s="26">
        <v>3</v>
      </c>
      <c r="B51" s="114">
        <v>24.2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114">
        <v>24.3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23.3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22.5</v>
      </c>
      <c r="C54" s="66" t="s">
        <v>2</v>
      </c>
    </row>
    <row r="55" spans="1:20" x14ac:dyDescent="0.2">
      <c r="A55" s="26">
        <v>7</v>
      </c>
      <c r="B55" s="114">
        <v>23.1</v>
      </c>
      <c r="C55" s="66" t="s">
        <v>2</v>
      </c>
    </row>
    <row r="56" spans="1:20" x14ac:dyDescent="0.2">
      <c r="A56" s="26">
        <v>8</v>
      </c>
      <c r="B56" s="114">
        <v>23.8</v>
      </c>
      <c r="C56" s="66" t="s">
        <v>2</v>
      </c>
    </row>
    <row r="57" spans="1:20" x14ac:dyDescent="0.2">
      <c r="A57" s="26">
        <v>9</v>
      </c>
      <c r="B57" s="114">
        <v>24.1</v>
      </c>
      <c r="C57" s="66" t="s">
        <v>2</v>
      </c>
    </row>
    <row r="58" spans="1:20" x14ac:dyDescent="0.2">
      <c r="A58" s="26">
        <v>10</v>
      </c>
      <c r="B58" s="114">
        <v>24.5</v>
      </c>
      <c r="C58" s="66" t="s">
        <v>2</v>
      </c>
    </row>
    <row r="59" spans="1:20" x14ac:dyDescent="0.2">
      <c r="A59" s="26">
        <v>11</v>
      </c>
      <c r="B59" s="114">
        <v>24.7</v>
      </c>
      <c r="C59" s="66" t="s">
        <v>2</v>
      </c>
    </row>
    <row r="60" spans="1:20" x14ac:dyDescent="0.2">
      <c r="A60" s="26">
        <v>12</v>
      </c>
      <c r="B60" s="114">
        <v>24.6</v>
      </c>
      <c r="C60" s="66" t="s">
        <v>2</v>
      </c>
    </row>
    <row r="61" spans="1:20" x14ac:dyDescent="0.2">
      <c r="A61" s="26">
        <v>13</v>
      </c>
      <c r="B61" s="114">
        <v>22.1</v>
      </c>
      <c r="C61" s="66" t="s">
        <v>2</v>
      </c>
    </row>
    <row r="62" spans="1:20" x14ac:dyDescent="0.2">
      <c r="A62" s="26">
        <v>14</v>
      </c>
      <c r="B62" s="114">
        <v>21.6</v>
      </c>
      <c r="C62" s="66" t="s">
        <v>2</v>
      </c>
    </row>
    <row r="63" spans="1:20" x14ac:dyDescent="0.2">
      <c r="A63" s="26">
        <v>15</v>
      </c>
      <c r="B63" s="114">
        <v>20.7</v>
      </c>
      <c r="C63" s="66" t="s">
        <v>2</v>
      </c>
    </row>
    <row r="64" spans="1:20" x14ac:dyDescent="0.2">
      <c r="A64" s="26">
        <v>16</v>
      </c>
      <c r="B64" s="114">
        <v>20.399999999999999</v>
      </c>
      <c r="C64" s="66" t="s">
        <v>2</v>
      </c>
    </row>
    <row r="65" spans="1:3" x14ac:dyDescent="0.2">
      <c r="A65" s="26">
        <v>17</v>
      </c>
      <c r="B65" s="114">
        <v>20.9</v>
      </c>
      <c r="C65" s="66" t="s">
        <v>2</v>
      </c>
    </row>
    <row r="66" spans="1:3" x14ac:dyDescent="0.2">
      <c r="A66" s="26">
        <v>18</v>
      </c>
      <c r="B66" s="114">
        <v>20.8</v>
      </c>
      <c r="C66" s="66" t="s">
        <v>2</v>
      </c>
    </row>
    <row r="67" spans="1:3" x14ac:dyDescent="0.2">
      <c r="A67" s="26">
        <v>19</v>
      </c>
      <c r="B67" s="114">
        <v>21.2</v>
      </c>
      <c r="C67" s="66" t="s">
        <v>2</v>
      </c>
    </row>
    <row r="68" spans="1:3" x14ac:dyDescent="0.2">
      <c r="A68" s="26">
        <v>20</v>
      </c>
      <c r="B68" s="114">
        <v>20.2</v>
      </c>
      <c r="C68" s="66" t="s">
        <v>2</v>
      </c>
    </row>
    <row r="69" spans="1:3" x14ac:dyDescent="0.2">
      <c r="A69" s="26">
        <v>21</v>
      </c>
      <c r="B69" s="114">
        <v>19.100000000000001</v>
      </c>
      <c r="C69" s="66" t="s">
        <v>2</v>
      </c>
    </row>
    <row r="70" spans="1:3" x14ac:dyDescent="0.2">
      <c r="A70" s="26">
        <v>22</v>
      </c>
      <c r="B70" s="114">
        <v>20.399999999999999</v>
      </c>
      <c r="C70" s="66" t="s">
        <v>2</v>
      </c>
    </row>
    <row r="71" spans="1:3" x14ac:dyDescent="0.2">
      <c r="A71" s="26">
        <v>23</v>
      </c>
      <c r="B71" s="114">
        <v>17.600000000000001</v>
      </c>
      <c r="C71" s="66" t="s">
        <v>2</v>
      </c>
    </row>
    <row r="72" spans="1:3" x14ac:dyDescent="0.2">
      <c r="A72" s="26">
        <v>24</v>
      </c>
      <c r="B72" s="114">
        <v>16.899999999999999</v>
      </c>
      <c r="C72" s="66" t="s">
        <v>2</v>
      </c>
    </row>
    <row r="73" spans="1:3" x14ac:dyDescent="0.2">
      <c r="A73" s="26">
        <v>25</v>
      </c>
      <c r="B73" s="114">
        <v>17.2</v>
      </c>
      <c r="C73" s="66" t="s">
        <v>2</v>
      </c>
    </row>
    <row r="74" spans="1:3" x14ac:dyDescent="0.2">
      <c r="A74" s="26">
        <v>26</v>
      </c>
      <c r="B74" s="114">
        <v>18.399999999999999</v>
      </c>
      <c r="C74" s="66" t="s">
        <v>2</v>
      </c>
    </row>
    <row r="75" spans="1:3" x14ac:dyDescent="0.2">
      <c r="A75" s="26">
        <v>27</v>
      </c>
      <c r="B75" s="114">
        <v>19.899999999999999</v>
      </c>
      <c r="C75" s="66" t="s">
        <v>2</v>
      </c>
    </row>
    <row r="76" spans="1:3" x14ac:dyDescent="0.2">
      <c r="A76" s="26">
        <v>28</v>
      </c>
      <c r="B76" s="114">
        <v>20.9</v>
      </c>
      <c r="C76" s="66" t="s">
        <v>2</v>
      </c>
    </row>
    <row r="77" spans="1:3" x14ac:dyDescent="0.2">
      <c r="A77" s="26">
        <v>29</v>
      </c>
      <c r="B77" s="114">
        <v>20.8</v>
      </c>
      <c r="C77" s="66" t="s">
        <v>2</v>
      </c>
    </row>
    <row r="78" spans="1:3" x14ac:dyDescent="0.2">
      <c r="A78" s="26">
        <v>30</v>
      </c>
      <c r="B78" s="114">
        <v>21.1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cp:lastPrinted>2008-09-13T21:49:49Z</cp:lastPrinted>
  <dcterms:created xsi:type="dcterms:W3CDTF">1999-02-07T14:59:13Z</dcterms:created>
  <dcterms:modified xsi:type="dcterms:W3CDTF">2024-01-08T18:12:45Z</dcterms:modified>
</cp:coreProperties>
</file>