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65" yWindow="-255" windowWidth="17730" windowHeight="10755" tabRatio="597" activeTab="2"/>
  </bookViews>
  <sheets>
    <sheet name="Gennaio" sheetId="1" r:id="rId1"/>
    <sheet name="Febbraio" sheetId="2" r:id="rId2"/>
    <sheet name="Marzo" sheetId="12" r:id="rId3"/>
    <sheet name="Aprile" sheetId="11" r:id="rId4"/>
    <sheet name="Maggio" sheetId="10" r:id="rId5"/>
    <sheet name="Giugno" sheetId="9" r:id="rId6"/>
    <sheet name="Luglio" sheetId="8" r:id="rId7"/>
    <sheet name="Agosto" sheetId="7" r:id="rId8"/>
    <sheet name="Settembre" sheetId="6" r:id="rId9"/>
    <sheet name="Ottobre" sheetId="5" r:id="rId10"/>
    <sheet name="Novembre" sheetId="4" r:id="rId11"/>
    <sheet name="Dicembre" sheetId="3" r:id="rId12"/>
  </sheets>
  <calcPr calcId="125725"/>
</workbook>
</file>

<file path=xl/calcChain.xml><?xml version="1.0" encoding="utf-8"?>
<calcChain xmlns="http://schemas.openxmlformats.org/spreadsheetml/2006/main">
  <c r="P42" i="8"/>
  <c r="L40" i="2"/>
  <c r="H42" i="3"/>
  <c r="B40" i="1"/>
  <c r="D40"/>
  <c r="H40"/>
  <c r="H44" s="1"/>
  <c r="H45" s="1"/>
  <c r="H43" i="2" s="1"/>
  <c r="L40" i="1"/>
  <c r="M40"/>
  <c r="P40"/>
  <c r="Q40"/>
  <c r="U40"/>
  <c r="B41"/>
  <c r="L41"/>
  <c r="P41"/>
  <c r="B42"/>
  <c r="D42"/>
  <c r="H42"/>
  <c r="I42"/>
  <c r="L42"/>
  <c r="M42"/>
  <c r="P42"/>
  <c r="Q42"/>
  <c r="U42"/>
  <c r="V42"/>
  <c r="X42"/>
  <c r="Y42"/>
  <c r="Z42"/>
  <c r="AC42"/>
  <c r="AD42"/>
  <c r="AE42"/>
  <c r="AC43"/>
  <c r="AD43"/>
  <c r="AE43"/>
  <c r="AC44"/>
  <c r="AD44"/>
  <c r="AE44"/>
  <c r="H42" i="4"/>
  <c r="Q40" i="2"/>
  <c r="M40"/>
  <c r="D40"/>
  <c r="B40"/>
  <c r="H40"/>
  <c r="H44" s="1"/>
  <c r="H40" i="12"/>
  <c r="H44" s="1"/>
  <c r="V42" i="11"/>
  <c r="P41" i="2"/>
  <c r="L41"/>
  <c r="P40"/>
  <c r="U42"/>
  <c r="V42"/>
  <c r="U40"/>
  <c r="B41"/>
  <c r="AE42"/>
  <c r="AD42"/>
  <c r="AC42"/>
  <c r="Z42"/>
  <c r="Y42"/>
  <c r="X42"/>
  <c r="Q42"/>
  <c r="P42"/>
  <c r="M42"/>
  <c r="L42"/>
  <c r="I42"/>
  <c r="H42"/>
  <c r="D42"/>
  <c r="B42"/>
  <c r="AE44"/>
  <c r="AD44"/>
  <c r="AC44"/>
  <c r="I42" i="3"/>
  <c r="I42" i="4"/>
  <c r="I42" i="5"/>
  <c r="I42" i="6"/>
  <c r="I42" i="7"/>
  <c r="B41" i="8"/>
  <c r="I42"/>
  <c r="I42" i="9"/>
  <c r="I42" i="12"/>
  <c r="I42" i="11"/>
  <c r="I42" i="10"/>
  <c r="W42" i="4"/>
  <c r="V42"/>
  <c r="V40"/>
  <c r="V42" i="6"/>
  <c r="U42"/>
  <c r="U40"/>
  <c r="V42" i="9"/>
  <c r="U42"/>
  <c r="U40"/>
  <c r="U40" i="11"/>
  <c r="U42"/>
  <c r="V42" i="12"/>
  <c r="U42"/>
  <c r="U40"/>
  <c r="V42" i="10"/>
  <c r="U42"/>
  <c r="U40"/>
  <c r="V42" i="8"/>
  <c r="U42"/>
  <c r="U40"/>
  <c r="V42" i="7"/>
  <c r="U42"/>
  <c r="U40"/>
  <c r="V42" i="5"/>
  <c r="U42"/>
  <c r="U40"/>
  <c r="U42" i="3"/>
  <c r="V42"/>
  <c r="U40"/>
  <c r="H40" i="11"/>
  <c r="H44" s="1"/>
  <c r="H40" i="10"/>
  <c r="H44" s="1"/>
  <c r="H40" i="9"/>
  <c r="H44" s="1"/>
  <c r="H40" i="8"/>
  <c r="H44" s="1"/>
  <c r="H40" i="7"/>
  <c r="H44" s="1"/>
  <c r="H40" i="6"/>
  <c r="H44" s="1"/>
  <c r="H40" i="5"/>
  <c r="H44" s="1"/>
  <c r="AE44" i="11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9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6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D42" i="4"/>
  <c r="B42"/>
  <c r="B41"/>
  <c r="B40"/>
  <c r="D40"/>
  <c r="L42"/>
  <c r="M42"/>
  <c r="M40"/>
  <c r="L40"/>
  <c r="L41"/>
  <c r="P41"/>
  <c r="AD44"/>
  <c r="AE44"/>
  <c r="AA42"/>
  <c r="P42"/>
  <c r="P40"/>
  <c r="Q40"/>
  <c r="Q42"/>
  <c r="H40" i="3"/>
  <c r="H44" s="1"/>
  <c r="AE44"/>
  <c r="AD44"/>
  <c r="AC44"/>
  <c r="AE43"/>
  <c r="AD43"/>
  <c r="AC43"/>
  <c r="AE42"/>
  <c r="AD42"/>
  <c r="AC42"/>
  <c r="Z42"/>
  <c r="Y42"/>
  <c r="X42"/>
  <c r="Q42"/>
  <c r="P42"/>
  <c r="M42"/>
  <c r="L42"/>
  <c r="D42"/>
  <c r="B42"/>
  <c r="P41"/>
  <c r="L41"/>
  <c r="B41"/>
  <c r="Q40"/>
  <c r="P40"/>
  <c r="M40"/>
  <c r="L40"/>
  <c r="D40"/>
  <c r="B40"/>
  <c r="AF44" i="4"/>
  <c r="AF43"/>
  <c r="AE43"/>
  <c r="AD43"/>
  <c r="AF42"/>
  <c r="AE42"/>
  <c r="AD42"/>
  <c r="Z42"/>
  <c r="Y42"/>
  <c r="AE44" i="5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7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8"/>
  <c r="AD44"/>
  <c r="AC44"/>
  <c r="AE43"/>
  <c r="AD43"/>
  <c r="AC43"/>
  <c r="AE42"/>
  <c r="AD42"/>
  <c r="AC42"/>
  <c r="Z42"/>
  <c r="Y42"/>
  <c r="X42"/>
  <c r="Q42"/>
  <c r="M42"/>
  <c r="L42"/>
  <c r="H42"/>
  <c r="D42"/>
  <c r="B42"/>
  <c r="P41"/>
  <c r="L41"/>
  <c r="Q40"/>
  <c r="P40"/>
  <c r="M40"/>
  <c r="L40"/>
  <c r="D40"/>
  <c r="B40"/>
  <c r="AE44" i="10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12"/>
  <c r="AD44"/>
  <c r="AC44"/>
  <c r="AE43"/>
  <c r="AD43"/>
  <c r="AC43"/>
  <c r="AE42"/>
  <c r="AD42"/>
  <c r="AC42"/>
  <c r="Z42"/>
  <c r="X42"/>
  <c r="Q42"/>
  <c r="P42"/>
  <c r="M42"/>
  <c r="L42"/>
  <c r="D42"/>
  <c r="B42"/>
  <c r="P41"/>
  <c r="L41"/>
  <c r="B41"/>
  <c r="Q40"/>
  <c r="P40"/>
  <c r="M40"/>
  <c r="L40"/>
  <c r="D40"/>
  <c r="B40"/>
  <c r="AE43" i="2"/>
  <c r="AD43"/>
  <c r="AC43"/>
  <c r="Y42" i="12"/>
  <c r="H42"/>
  <c r="H40" i="4"/>
  <c r="H44" s="1"/>
  <c r="H45" i="2" l="1"/>
  <c r="H43" i="12" s="1"/>
  <c r="H45" s="1"/>
  <c r="H43" i="11" s="1"/>
  <c r="H45" s="1"/>
  <c r="H43" i="10" s="1"/>
  <c r="H45" s="1"/>
  <c r="H43" i="9" s="1"/>
  <c r="H45" s="1"/>
  <c r="H43" i="8" s="1"/>
  <c r="H45" s="1"/>
  <c r="H43" i="7" s="1"/>
  <c r="H45" s="1"/>
  <c r="H43" i="6" s="1"/>
  <c r="H45" s="1"/>
  <c r="H43" i="5" s="1"/>
  <c r="H45" s="1"/>
  <c r="H43" i="4" s="1"/>
  <c r="H45" s="1"/>
  <c r="H43" i="3" s="1"/>
  <c r="H45" s="1"/>
</calcChain>
</file>

<file path=xl/sharedStrings.xml><?xml version="1.0" encoding="utf-8"?>
<sst xmlns="http://schemas.openxmlformats.org/spreadsheetml/2006/main" count="2946" uniqueCount="343">
  <si>
    <t>Tipo Prec.</t>
  </si>
  <si>
    <t>mm</t>
  </si>
  <si>
    <t>°</t>
  </si>
  <si>
    <t>Md</t>
  </si>
  <si>
    <t>Est</t>
  </si>
  <si>
    <t>Totale</t>
  </si>
  <si>
    <t>Max 24 h</t>
  </si>
  <si>
    <t>TABELLE INSERIMENTO DATI GIORNALIERI</t>
  </si>
  <si>
    <t>Min.</t>
  </si>
  <si>
    <t>Max.</t>
  </si>
  <si>
    <t>valori medi</t>
  </si>
  <si>
    <t>Dir</t>
  </si>
  <si>
    <t>VENTO</t>
  </si>
  <si>
    <t xml:space="preserve"> Km/h</t>
  </si>
  <si>
    <t xml:space="preserve">   % </t>
  </si>
  <si>
    <t>FENOMENI</t>
  </si>
  <si>
    <t>hPa</t>
  </si>
  <si>
    <t>PARTICOLARI</t>
  </si>
  <si>
    <t>%</t>
  </si>
  <si>
    <t>TM</t>
  </si>
  <si>
    <t xml:space="preserve">  S.M. Nichelino</t>
  </si>
  <si>
    <t xml:space="preserve">    Nichelino (TO)  45° 00'  Lat N     07° 38'  Long E</t>
  </si>
  <si>
    <t>S.M. Nichelino (TO)  Alt.  229 mt  s.l.m</t>
  </si>
  <si>
    <t xml:space="preserve">S.M. Nichelino (TO) </t>
  </si>
  <si>
    <t>PRESSIONE ATM.</t>
  </si>
  <si>
    <t>UMID. RELATIVA</t>
  </si>
  <si>
    <t>Prev.</t>
  </si>
  <si>
    <t>Pioggia cumulata nei mesi preced.</t>
  </si>
  <si>
    <t>Pioggia cumulata questo mese</t>
  </si>
  <si>
    <t>Pioggia da inizio anno</t>
  </si>
  <si>
    <t>CIELO PREVALENTI</t>
  </si>
  <si>
    <t>CONDIZIONI DEL</t>
  </si>
  <si>
    <t>PM</t>
  </si>
  <si>
    <t>UM</t>
  </si>
  <si>
    <t>T.medie giorn.</t>
  </si>
  <si>
    <t>Temperature decadi</t>
  </si>
  <si>
    <t>Precipitazioni decadi</t>
  </si>
  <si>
    <t>1°dec.</t>
  </si>
  <si>
    <t>2°dec</t>
  </si>
  <si>
    <t>3°dec.</t>
  </si>
  <si>
    <t>min</t>
  </si>
  <si>
    <t>max</t>
  </si>
  <si>
    <t>med</t>
  </si>
  <si>
    <t>1°dec</t>
  </si>
  <si>
    <t>3°dec</t>
  </si>
  <si>
    <t>°C</t>
  </si>
  <si>
    <t>vel.max.</t>
  </si>
  <si>
    <t>Max</t>
  </si>
  <si>
    <t>Med.</t>
  </si>
  <si>
    <t>Med</t>
  </si>
  <si>
    <t>Vel.medie</t>
  </si>
  <si>
    <t>T min</t>
  </si>
  <si>
    <t>T max</t>
  </si>
  <si>
    <t>v.max.</t>
  </si>
  <si>
    <t>SSE</t>
  </si>
  <si>
    <t>n=0/6h   m=6/12   p=12/18   s=18/24</t>
  </si>
  <si>
    <t>n=0/6h   m=6/12h   p=12/18h   s=18/24h d=discontinuo</t>
  </si>
  <si>
    <t>neve cumulata in cm</t>
  </si>
  <si>
    <t>Temporali</t>
  </si>
  <si>
    <t>mm/h</t>
  </si>
  <si>
    <t>rrmax</t>
  </si>
  <si>
    <t>r.rate</t>
  </si>
  <si>
    <t>N</t>
  </si>
  <si>
    <t xml:space="preserve"> </t>
  </si>
  <si>
    <t>SE</t>
  </si>
  <si>
    <t>S</t>
  </si>
  <si>
    <t>irregolarmente nuvoloso</t>
  </si>
  <si>
    <t>Gennaio 2022</t>
  </si>
  <si>
    <t>GENNAIO 2022</t>
  </si>
  <si>
    <t>Febbraio 2022</t>
  </si>
  <si>
    <t>FEBBRAIO 2022</t>
  </si>
  <si>
    <t>Marzo 2022</t>
  </si>
  <si>
    <t>MARZO 2022</t>
  </si>
  <si>
    <t>Aprile 2022</t>
  </si>
  <si>
    <t>APRILE 2022</t>
  </si>
  <si>
    <t>Maggio 2022</t>
  </si>
  <si>
    <t>MAGGIO 2022</t>
  </si>
  <si>
    <t>Giugno 2022</t>
  </si>
  <si>
    <t>GIUGNO 2022</t>
  </si>
  <si>
    <t>Luglio 2022</t>
  </si>
  <si>
    <t>LUGLIO 2022</t>
  </si>
  <si>
    <t>Agosto 2022</t>
  </si>
  <si>
    <t>AGOSTO 2022</t>
  </si>
  <si>
    <t>Settembre 2022</t>
  </si>
  <si>
    <t>SETTEMBRE 2022</t>
  </si>
  <si>
    <t>Ottobre 2022</t>
  </si>
  <si>
    <t>OTTOBRE 2022</t>
  </si>
  <si>
    <t>Novembre 2022</t>
  </si>
  <si>
    <t>NOVEMBRE 2022</t>
  </si>
  <si>
    <t>SSO</t>
  </si>
  <si>
    <t>ESE</t>
  </si>
  <si>
    <t>NO</t>
  </si>
  <si>
    <t>pioggia(m/p)</t>
  </si>
  <si>
    <t>pioggia(n)</t>
  </si>
  <si>
    <t>brina sciolta</t>
  </si>
  <si>
    <t>nebbia</t>
  </si>
  <si>
    <t>nebbia-brina</t>
  </si>
  <si>
    <t>brina</t>
  </si>
  <si>
    <t>sereno</t>
  </si>
  <si>
    <t>sereno-poco nuv(s)</t>
  </si>
  <si>
    <t>poco.nuv(n/m)-sereno</t>
  </si>
  <si>
    <t>poco nuvoloso</t>
  </si>
  <si>
    <t>nebbia-sereno</t>
  </si>
  <si>
    <t>coperto-nebbia</t>
  </si>
  <si>
    <t>coperto</t>
  </si>
  <si>
    <t>nebbia-foschia(p)</t>
  </si>
  <si>
    <t>NNO</t>
  </si>
  <si>
    <t>brina-nebbia</t>
  </si>
  <si>
    <t>nebbia(n/m)-sereno</t>
  </si>
  <si>
    <t>irr.nuv.(m)-poco nuvoloso</t>
  </si>
  <si>
    <t>nebbia-sereno(p)</t>
  </si>
  <si>
    <t>brina-nebbia-galaverna</t>
  </si>
  <si>
    <t>sereno-poco nuv(p/s)</t>
  </si>
  <si>
    <t>O</t>
  </si>
  <si>
    <t>föhn(p/s)</t>
  </si>
  <si>
    <t>quasi sereno(m)-sereno</t>
  </si>
  <si>
    <t>poco nuv(m)-sereno</t>
  </si>
  <si>
    <t>föhn(m/p)</t>
  </si>
  <si>
    <t>coperto(n/m)-irr.nuv.</t>
  </si>
  <si>
    <t>pioviggine senza acc.(m)</t>
  </si>
  <si>
    <t>poco nuv(n/m)-sereno</t>
  </si>
  <si>
    <t>pioggia deb.(n/m)</t>
  </si>
  <si>
    <t>coperto(n)-irr.nuv(m)-sereno</t>
  </si>
  <si>
    <t>poco nuv(n/m)-irr. nuvoloso</t>
  </si>
  <si>
    <t>deb.föhn(m)</t>
  </si>
  <si>
    <t>nuvoloso</t>
  </si>
  <si>
    <t>umidità e rugiada notturna</t>
  </si>
  <si>
    <t>irr.nuv(n/m)-sereno</t>
  </si>
  <si>
    <t>brina-föhn debole(p)</t>
  </si>
  <si>
    <t>OSO</t>
  </si>
  <si>
    <t>föhn(n)</t>
  </si>
  <si>
    <t>föhn deb(s)</t>
  </si>
  <si>
    <t>föhn deb(n/p)</t>
  </si>
  <si>
    <t>nuvoloso(n/m)-poco nuvoloso</t>
  </si>
  <si>
    <t>irr.nuv(n/m/p)-nuvoloso</t>
  </si>
  <si>
    <t>sereno-irr. nuv(m)</t>
  </si>
  <si>
    <t>ONO</t>
  </si>
  <si>
    <t>pioggia debole (s)</t>
  </si>
  <si>
    <t>pioggia debole (n)</t>
  </si>
  <si>
    <t>pioggia debole (m/p)</t>
  </si>
  <si>
    <t>ENE</t>
  </si>
  <si>
    <t>E</t>
  </si>
  <si>
    <t>precipitaz.senza acc.</t>
  </si>
  <si>
    <t>nuvoloso(n/m)-irr.nuv(p)-sereno(s)</t>
  </si>
  <si>
    <t>sereno(n/m)-irr.nuv(p)-nuv(s)</t>
  </si>
  <si>
    <t>pioggia deb(n/m/p)</t>
  </si>
  <si>
    <t>pioggia(m/p/s)</t>
  </si>
  <si>
    <t>coperto(n)-irr.nuv(m)-poco nuv</t>
  </si>
  <si>
    <t>temporale senza prec.(p)</t>
  </si>
  <si>
    <t>föhn(s)</t>
  </si>
  <si>
    <t>quasi sereno</t>
  </si>
  <si>
    <t>föhn</t>
  </si>
  <si>
    <t>föhn (p/s)</t>
  </si>
  <si>
    <t>föhn deb(n)</t>
  </si>
  <si>
    <t>poco nuv-sereno(p/s)</t>
  </si>
  <si>
    <t>SO</t>
  </si>
  <si>
    <t>pioggia-rovesci (p/s)</t>
  </si>
  <si>
    <t>pioviggine (n/m)</t>
  </si>
  <si>
    <t>pioggia debole (p)</t>
  </si>
  <si>
    <t>pioggia debole (m)</t>
  </si>
  <si>
    <t>irregolarmente nuvoloso-poco nuv(s)</t>
  </si>
  <si>
    <t>nuvoloso-coperto(p/s)</t>
  </si>
  <si>
    <t>nuv(n/m)-irregolarmente nuvoloso</t>
  </si>
  <si>
    <t>sereno(n/m)-irr.nuvoloso</t>
  </si>
  <si>
    <t>sereno(m)-irr.nuv</t>
  </si>
  <si>
    <t>coperto(n/m)-nuvoloso</t>
  </si>
  <si>
    <t>temporale alle 14</t>
  </si>
  <si>
    <t>breve temporale (p)</t>
  </si>
  <si>
    <t>irr. nuvoloso-poco nuv(s)</t>
  </si>
  <si>
    <t>nuvoloso(m/p)-coperto</t>
  </si>
  <si>
    <t>deb.pioggia(s)</t>
  </si>
  <si>
    <t>variabile</t>
  </si>
  <si>
    <t>molto nuvoloso</t>
  </si>
  <si>
    <t>pioggia</t>
  </si>
  <si>
    <t>temporale alle 17,15</t>
  </si>
  <si>
    <t>pioggia-temporale(p)</t>
  </si>
  <si>
    <t>rovesci e pioggia(m/s)</t>
  </si>
  <si>
    <t>temporale (p)</t>
  </si>
  <si>
    <t>temporale alle 16,30</t>
  </si>
  <si>
    <t>breve rovescio(m)</t>
  </si>
  <si>
    <t>temporale alle 17,40</t>
  </si>
  <si>
    <t>rovesci (m)</t>
  </si>
  <si>
    <t>rovesci (n)</t>
  </si>
  <si>
    <t>temporale (s)</t>
  </si>
  <si>
    <t>temporale alle 21,45</t>
  </si>
  <si>
    <t>poco nuv.(n/m)-variabile</t>
  </si>
  <si>
    <t>sereno - poco nuv(p)</t>
  </si>
  <si>
    <t>sereno(n/m)-variabile</t>
  </si>
  <si>
    <t>nuv(n)-poco nuv(m)-sereno</t>
  </si>
  <si>
    <t>sereno-poco nuv(p)</t>
  </si>
  <si>
    <t>NNE</t>
  </si>
  <si>
    <t>breve temp.(m)-pioggia(m/p)</t>
  </si>
  <si>
    <t>breve temp.alle 11,30</t>
  </si>
  <si>
    <t>breve rovescio (s)</t>
  </si>
  <si>
    <t>sereno(n/m)-nuvoloso</t>
  </si>
  <si>
    <t>irr.nuv(m/p-poco nuv</t>
  </si>
  <si>
    <t>poco nuvoloso(m)-irr.nuv</t>
  </si>
  <si>
    <t>NE</t>
  </si>
  <si>
    <t>Föhn(p/s)</t>
  </si>
  <si>
    <t>Föhn debole</t>
  </si>
  <si>
    <t>quasi sereno(n/m)-poco nuv(p)-sereno</t>
  </si>
  <si>
    <t>sereno-quasi sereno(m/p)</t>
  </si>
  <si>
    <t>sereno(n/m)-quasi sereno</t>
  </si>
  <si>
    <t>sereno-irr.nuv(s)</t>
  </si>
  <si>
    <t>sereno(n/m)-irregolarmente nuvoloso</t>
  </si>
  <si>
    <t>poco nuvoloso-irr.nuv(p)</t>
  </si>
  <si>
    <t>temporale(p)</t>
  </si>
  <si>
    <t>brevi rovesci(m)-temporale(p)</t>
  </si>
  <si>
    <t>temporale alle 16</t>
  </si>
  <si>
    <t>temporali e rovesci (m/p/s)</t>
  </si>
  <si>
    <t>temporali alle 9,15 e 18</t>
  </si>
  <si>
    <t>quasi sereno(n/m)-irr.nuv(p/s)</t>
  </si>
  <si>
    <t>poco nuv(n/m)-nuvoloso</t>
  </si>
  <si>
    <t>temporale alle 17,10</t>
  </si>
  <si>
    <t>poco nuvoloso(n/m)-irr.nuv</t>
  </si>
  <si>
    <t>irr.nuvoloso(n/m)-sereno</t>
  </si>
  <si>
    <t>sereno(n/m)-poco nuvoloso</t>
  </si>
  <si>
    <t>temporali alle 0,35(con grand) e 1,40</t>
  </si>
  <si>
    <t>temporali (1con grandine) (n)</t>
  </si>
  <si>
    <t>temporale alle 20</t>
  </si>
  <si>
    <t>breve temporale (s)</t>
  </si>
  <si>
    <t>breve temporale alle 20</t>
  </si>
  <si>
    <t>molto nuv.(n)-quasi ser.(m)-sereno</t>
  </si>
  <si>
    <t>poco nuv(n/m)-irr.nuv</t>
  </si>
  <si>
    <t>sereno-molto nuv(s)</t>
  </si>
  <si>
    <t>poco nuv(m/p)-irr.nuv</t>
  </si>
  <si>
    <t>irr nuv(p)-poco nuvoloso</t>
  </si>
  <si>
    <t>temporale alle 16,50</t>
  </si>
  <si>
    <t>sereno-poco nuv(m/s)</t>
  </si>
  <si>
    <t>sereno-poco nuv(m)</t>
  </si>
  <si>
    <t>breve temporale(s)</t>
  </si>
  <si>
    <t>breve temporale alle 18,10</t>
  </si>
  <si>
    <t>quasi sereno-irr.nuv(s)</t>
  </si>
  <si>
    <t>quasi sereno-irr.nuv(p/s)</t>
  </si>
  <si>
    <t>2 temporali (n/s)</t>
  </si>
  <si>
    <t>brevi temporali alle 2,45 e 19,15</t>
  </si>
  <si>
    <t>sereno-irr.nuv(n/p/s)</t>
  </si>
  <si>
    <t>sereno(n/m)-irr.nuv</t>
  </si>
  <si>
    <t>breve rovescio (n)</t>
  </si>
  <si>
    <t>temporale alle 2,30</t>
  </si>
  <si>
    <t>rovesci (n/s) e temporale (n)</t>
  </si>
  <si>
    <t>sereno-irr. nuv(m/p)</t>
  </si>
  <si>
    <t>temporale intenso con grand.(s)</t>
  </si>
  <si>
    <t>temporale con grand. 20,30/22</t>
  </si>
  <si>
    <t>temporale con grand. 23,40</t>
  </si>
  <si>
    <t>temporale (n)</t>
  </si>
  <si>
    <t>temporale alle 5,30</t>
  </si>
  <si>
    <t>molto nuv(n)-irr.nuv(m)-poco nuvoloso</t>
  </si>
  <si>
    <t>sereno-irr.nuv(p)-molto nuv(s)</t>
  </si>
  <si>
    <t>temp.alle10-temp. con grand. 18,00</t>
  </si>
  <si>
    <t>temp.(m)-temp.intenso con grand.(s)</t>
  </si>
  <si>
    <t>breve temporale 22,20</t>
  </si>
  <si>
    <t>breve temporale 2,20</t>
  </si>
  <si>
    <t>rovesci e breve temporale (n)</t>
  </si>
  <si>
    <t>irr.nuv(n/m)-poco nuvoloso</t>
  </si>
  <si>
    <t>rovescio(n)</t>
  </si>
  <si>
    <t>temporale alle 19</t>
  </si>
  <si>
    <t>temporale(s)</t>
  </si>
  <si>
    <t>irregolarmente nuv-poco nuv(p)</t>
  </si>
  <si>
    <t>irr.nuv-poco nuv(p)</t>
  </si>
  <si>
    <t>sereno(n/m)-irr.nuv.</t>
  </si>
  <si>
    <t>pioggia(m)</t>
  </si>
  <si>
    <t>nuv(m)-irregolarmente nuvoloso</t>
  </si>
  <si>
    <t>föhn(n/m)</t>
  </si>
  <si>
    <t>nebbia(m)</t>
  </si>
  <si>
    <t>nebbia-sereno-velato(p)</t>
  </si>
  <si>
    <t>foschia(m)</t>
  </si>
  <si>
    <t>foschia-poco nuvoloso</t>
  </si>
  <si>
    <t>foschia-sereno</t>
  </si>
  <si>
    <t>pioggia(m/p/s)-rovescio(s)</t>
  </si>
  <si>
    <t>molto  nuvoloso</t>
  </si>
  <si>
    <t>sereno-velato(p/s)</t>
  </si>
  <si>
    <t>poco nuvoloso-velato(m/p/s)</t>
  </si>
  <si>
    <t>velato-poco nuvoloso(p/s)</t>
  </si>
  <si>
    <t>coperto-nuvoloso(p/s)</t>
  </si>
  <si>
    <t>pioggia-rovesci</t>
  </si>
  <si>
    <t>pioggia(s)</t>
  </si>
  <si>
    <t>pioggia-pioviggine(n/m)</t>
  </si>
  <si>
    <t>sereno-velato(p)-coperto(s)</t>
  </si>
  <si>
    <t>nebbia-poco nuvoloso</t>
  </si>
  <si>
    <t>coperto(n/m/p)-poco nuv</t>
  </si>
  <si>
    <t>nebbia(n/m)</t>
  </si>
  <si>
    <t>nuvoloso(n/m)-velato</t>
  </si>
  <si>
    <t>nebbia-irr.nuvoloso</t>
  </si>
  <si>
    <t>nebbia-velato</t>
  </si>
  <si>
    <t>foschia-nuvoloso</t>
  </si>
  <si>
    <t>velato</t>
  </si>
  <si>
    <t>foschia</t>
  </si>
  <si>
    <t>nuv(n/m)-poco nuv(p/s)</t>
  </si>
  <si>
    <t>nebbia-poco nuvoloso-nuv(p/s)</t>
  </si>
  <si>
    <t>coperto(n/m)-irregolarmente nuv.</t>
  </si>
  <si>
    <t>pioggia e rovesci(p/s)</t>
  </si>
  <si>
    <t>coperto(n/m)-irr. nuv(p)-sereno(s)</t>
  </si>
  <si>
    <t>nebbia-poco nuvoloso-molto nuv(p/s)</t>
  </si>
  <si>
    <t>föhn deb(n/m/p)</t>
  </si>
  <si>
    <t>irr.nuv-coperto(p/s)</t>
  </si>
  <si>
    <t>nebbia (n/m)</t>
  </si>
  <si>
    <t>nebbia-irregolarmente nuvoloso</t>
  </si>
  <si>
    <t>pioggia/pioviggine(n/m)</t>
  </si>
  <si>
    <t>irregolarmente nuv.-poco nuv(p)</t>
  </si>
  <si>
    <t>irr.nuv(n/m)-poco nuv(p)-sereno</t>
  </si>
  <si>
    <t>umidità e rugiada</t>
  </si>
  <si>
    <t>poco nuv(n/m)-nuvoloso-molto nuv(s)</t>
  </si>
  <si>
    <t>brina-foschia</t>
  </si>
  <si>
    <t>poco nuvoloso-irr,nuv(s)</t>
  </si>
  <si>
    <t>nebbia-poco nuv.-sereno(p)</t>
  </si>
  <si>
    <t>pioggia debole(p/s)</t>
  </si>
  <si>
    <t>nebbia(n/m)-föhn deb.(p/s)</t>
  </si>
  <si>
    <t>nebbia-coperto</t>
  </si>
  <si>
    <t>nebbia(n/m)-brina</t>
  </si>
  <si>
    <t>pioggia(n/s)</t>
  </si>
  <si>
    <t>nebbia(m)-sereno</t>
  </si>
  <si>
    <t>nuvoloso(n)-poco nuv(m)-sereno</t>
  </si>
  <si>
    <t>coperto(n/s)-nuvoloso</t>
  </si>
  <si>
    <t>nebbia (n/m)-brina</t>
  </si>
  <si>
    <t>nebbia-sereno(p)-irr.nuv(s)</t>
  </si>
  <si>
    <t>pioggia e rovesci (m)</t>
  </si>
  <si>
    <t>irr.nuv(n)-nebbia</t>
  </si>
  <si>
    <t>nuvoloso per nebbia alta</t>
  </si>
  <si>
    <t>spolverata di neve(n/m)</t>
  </si>
  <si>
    <t>coperto-irr.nuv(p)</t>
  </si>
  <si>
    <t>neve(p/s)</t>
  </si>
  <si>
    <t>neve sciolta</t>
  </si>
  <si>
    <t>12cm d'accumulo</t>
  </si>
  <si>
    <t>7cm al suolo residui-foschia-nebbia</t>
  </si>
  <si>
    <t>nebbia(n/m)-5cm residui al suolo</t>
  </si>
  <si>
    <t>irr.nuv(n)-foschia-poco nuv(m)-ser-neb(s)</t>
  </si>
  <si>
    <t>nebbia(n/m)-6cm residui al suolo</t>
  </si>
  <si>
    <t>nebbia-poco nuvoloso(p)</t>
  </si>
  <si>
    <t>nebbia-poco nuv(p)</t>
  </si>
  <si>
    <t>3,5cm residui al suolo</t>
  </si>
  <si>
    <t>nebbia(n/m/s)-3cm residui al suolo</t>
  </si>
  <si>
    <t>nebbia(n/m/s)-4cm residui al suolo</t>
  </si>
  <si>
    <t>nebbia-4,5cm residui al suolo</t>
  </si>
  <si>
    <t>nebbia-nubi basse</t>
  </si>
  <si>
    <t>pioviggine(n/m)</t>
  </si>
  <si>
    <t>pioviggine(n/m/s)</t>
  </si>
  <si>
    <t>nebbia-2cm residui al suolo</t>
  </si>
  <si>
    <t>nebbia-0,5 cm residui al suolo</t>
  </si>
  <si>
    <t>nebbia(m)-sereno-poco nuv(s)</t>
  </si>
  <si>
    <t>brina-nebbia(m)</t>
  </si>
  <si>
    <t>neve 1 cm d'accumulo-brina</t>
  </si>
  <si>
    <r>
      <t>giornata di ghiaccio</t>
    </r>
    <r>
      <rPr>
        <sz val="8"/>
        <rFont val="Arial"/>
        <family val="2"/>
      </rPr>
      <t>-brina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</si>
</sst>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_-[$€]\ * #,##0.00_-;\-[$€]\ * #,##0.00_-;_-[$€]\ * &quot;-&quot;??_-;_-@_-"/>
  </numFmts>
  <fonts count="45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8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i/>
      <u/>
      <sz val="8"/>
      <color indexed="9"/>
      <name val="Arial"/>
      <family val="2"/>
    </font>
    <font>
      <sz val="8"/>
      <color indexed="9"/>
      <name val="Arial"/>
      <family val="2"/>
    </font>
    <font>
      <sz val="8"/>
      <color indexed="10"/>
      <name val="MS Sans Serif"/>
      <family val="2"/>
    </font>
    <font>
      <b/>
      <sz val="8"/>
      <name val="Arial Narrow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8"/>
      <color indexed="10"/>
      <name val="Times New Roman"/>
      <family val="1"/>
    </font>
    <font>
      <sz val="8"/>
      <color indexed="57"/>
      <name val="Times New Roman"/>
      <family val="1"/>
    </font>
    <font>
      <b/>
      <i/>
      <sz val="8"/>
      <name val="Arial"/>
      <family val="2"/>
    </font>
    <font>
      <b/>
      <i/>
      <sz val="8"/>
      <name val="Arial"/>
      <family val="2"/>
    </font>
    <font>
      <sz val="8"/>
      <color indexed="42"/>
      <name val="Arial"/>
      <family val="2"/>
    </font>
    <font>
      <b/>
      <i/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Times New Roman"/>
      <family val="1"/>
    </font>
    <font>
      <b/>
      <sz val="8"/>
      <color indexed="14"/>
      <name val="Arial"/>
      <family val="2"/>
    </font>
    <font>
      <b/>
      <sz val="8"/>
      <color indexed="48"/>
      <name val="Arial"/>
      <family val="2"/>
    </font>
    <font>
      <b/>
      <i/>
      <sz val="8"/>
      <color indexed="12"/>
      <name val="Arial"/>
      <family val="2"/>
    </font>
    <font>
      <b/>
      <sz val="8"/>
      <color indexed="12"/>
      <name val="Arial"/>
      <family val="2"/>
    </font>
    <font>
      <sz val="8"/>
      <name val="Arial Narrow"/>
      <family val="2"/>
    </font>
    <font>
      <b/>
      <sz val="18"/>
      <name val="Times New Roman"/>
      <family val="1"/>
    </font>
    <font>
      <sz val="7"/>
      <name val="Arial"/>
      <family val="2"/>
    </font>
    <font>
      <sz val="8"/>
      <color indexed="10"/>
      <name val="Arial"/>
      <family val="2"/>
    </font>
    <font>
      <sz val="8"/>
      <color indexed="10"/>
      <name val="Arial Narrow"/>
      <family val="2"/>
    </font>
    <font>
      <b/>
      <i/>
      <sz val="8"/>
      <color indexed="48"/>
      <name val="Times New Roman"/>
      <family val="1"/>
    </font>
    <font>
      <b/>
      <sz val="8"/>
      <color indexed="48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sz val="8"/>
      <color rgb="FFFF0000"/>
      <name val="Arial"/>
      <family val="2"/>
    </font>
    <font>
      <b/>
      <sz val="8"/>
      <color rgb="FF00B0F0"/>
      <name val="Arial"/>
      <family val="2"/>
    </font>
    <font>
      <b/>
      <sz val="8"/>
      <color rgb="FF0070C0"/>
      <name val="Arial"/>
      <family val="2"/>
    </font>
    <font>
      <b/>
      <sz val="8"/>
      <color rgb="FFC00000"/>
      <name val="Arial"/>
      <family val="2"/>
    </font>
    <font>
      <b/>
      <sz val="8"/>
      <color theme="8" tint="-0.499984740745262"/>
      <name val="Arial"/>
      <family val="2"/>
    </font>
    <font>
      <b/>
      <sz val="8"/>
      <color theme="5" tint="-0.249977111117893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  <font>
      <sz val="8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2" fillId="0" borderId="0"/>
  </cellStyleXfs>
  <cellXfs count="282">
    <xf numFmtId="0" fontId="0" fillId="0" borderId="0" xfId="0"/>
    <xf numFmtId="0" fontId="5" fillId="0" borderId="0" xfId="0" applyFont="1"/>
    <xf numFmtId="0" fontId="7" fillId="2" borderId="0" xfId="0" applyFont="1" applyFill="1"/>
    <xf numFmtId="0" fontId="7" fillId="0" borderId="0" xfId="0" applyFont="1"/>
    <xf numFmtId="0" fontId="7" fillId="0" borderId="0" xfId="0" applyFont="1" applyFill="1" applyAlignment="1">
      <alignment horizontal="centerContinuous"/>
    </xf>
    <xf numFmtId="0" fontId="9" fillId="3" borderId="0" xfId="0" applyFont="1" applyFill="1" applyAlignment="1">
      <alignment horizontal="centerContinuous"/>
    </xf>
    <xf numFmtId="0" fontId="10" fillId="3" borderId="0" xfId="0" applyFont="1" applyFill="1" applyAlignment="1">
      <alignment horizontal="centerContinuous"/>
    </xf>
    <xf numFmtId="0" fontId="11" fillId="3" borderId="0" xfId="0" applyFont="1" applyFill="1" applyAlignment="1">
      <alignment horizontal="centerContinuous"/>
    </xf>
    <xf numFmtId="17" fontId="4" fillId="4" borderId="0" xfId="0" applyNumberFormat="1" applyFont="1" applyFill="1" applyAlignment="1">
      <alignment horizontal="center"/>
    </xf>
    <xf numFmtId="49" fontId="7" fillId="2" borderId="0" xfId="0" applyNumberFormat="1" applyFont="1" applyFill="1"/>
    <xf numFmtId="0" fontId="8" fillId="5" borderId="0" xfId="0" applyFont="1" applyFill="1" applyAlignment="1">
      <alignment horizontal="center"/>
    </xf>
    <xf numFmtId="0" fontId="13" fillId="2" borderId="0" xfId="0" applyFont="1" applyFill="1"/>
    <xf numFmtId="0" fontId="15" fillId="5" borderId="0" xfId="0" applyFont="1" applyFill="1" applyAlignment="1">
      <alignment horizontal="center"/>
    </xf>
    <xf numFmtId="0" fontId="8" fillId="5" borderId="0" xfId="0" applyFont="1" applyFill="1"/>
    <xf numFmtId="0" fontId="16" fillId="2" borderId="0" xfId="0" applyFont="1" applyFill="1" applyAlignment="1">
      <alignment horizontal="center"/>
    </xf>
    <xf numFmtId="0" fontId="4" fillId="5" borderId="0" xfId="0" applyFont="1" applyFill="1"/>
    <xf numFmtId="0" fontId="7" fillId="5" borderId="0" xfId="0" applyFont="1" applyFill="1"/>
    <xf numFmtId="0" fontId="7" fillId="6" borderId="0" xfId="0" applyFont="1" applyFill="1" applyAlignment="1">
      <alignment horizontal="center"/>
    </xf>
    <xf numFmtId="0" fontId="7" fillId="7" borderId="0" xfId="0" applyFont="1" applyFill="1"/>
    <xf numFmtId="0" fontId="5" fillId="8" borderId="0" xfId="0" applyFont="1" applyFill="1" applyAlignment="1">
      <alignment horizontal="center"/>
    </xf>
    <xf numFmtId="0" fontId="17" fillId="9" borderId="1" xfId="0" applyFont="1" applyFill="1" applyBorder="1" applyAlignment="1">
      <alignment horizontal="center"/>
    </xf>
    <xf numFmtId="164" fontId="4" fillId="0" borderId="0" xfId="0" applyNumberFormat="1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" fillId="0" borderId="0" xfId="0" quotePrefix="1" applyNumberFormat="1" applyFont="1" applyBorder="1" applyAlignment="1">
      <alignment horizontal="right" vertical="center"/>
    </xf>
    <xf numFmtId="0" fontId="18" fillId="9" borderId="1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4" fillId="0" borderId="0" xfId="0" quotePrefix="1" applyFont="1" applyBorder="1" applyAlignment="1">
      <alignment horizontal="center" vertical="center"/>
    </xf>
    <xf numFmtId="0" fontId="18" fillId="9" borderId="2" xfId="0" applyFont="1" applyFill="1" applyBorder="1" applyAlignment="1">
      <alignment horizontal="center"/>
    </xf>
    <xf numFmtId="0" fontId="4" fillId="0" borderId="0" xfId="0" applyFont="1"/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7" fillId="2" borderId="0" xfId="0" applyFont="1" applyFill="1" applyAlignment="1"/>
    <xf numFmtId="164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Fill="1"/>
    <xf numFmtId="0" fontId="4" fillId="2" borderId="0" xfId="0" applyFont="1" applyFill="1"/>
    <xf numFmtId="0" fontId="19" fillId="2" borderId="0" xfId="0" applyFont="1" applyFill="1"/>
    <xf numFmtId="0" fontId="17" fillId="9" borderId="3" xfId="0" applyFont="1" applyFill="1" applyBorder="1" applyAlignment="1">
      <alignment horizontal="center"/>
    </xf>
    <xf numFmtId="0" fontId="18" fillId="9" borderId="3" xfId="0" applyFont="1" applyFill="1" applyBorder="1" applyAlignment="1">
      <alignment horizontal="center"/>
    </xf>
    <xf numFmtId="0" fontId="7" fillId="2" borderId="2" xfId="0" applyFont="1" applyFill="1" applyBorder="1"/>
    <xf numFmtId="164" fontId="7" fillId="2" borderId="0" xfId="0" applyNumberFormat="1" applyFont="1" applyFill="1"/>
    <xf numFmtId="0" fontId="5" fillId="2" borderId="0" xfId="0" applyFont="1" applyFill="1"/>
    <xf numFmtId="0" fontId="20" fillId="0" borderId="4" xfId="0" applyFont="1" applyBorder="1" applyAlignment="1">
      <alignment horizontal="center"/>
    </xf>
    <xf numFmtId="164" fontId="21" fillId="0" borderId="5" xfId="0" applyNumberFormat="1" applyFont="1" applyBorder="1"/>
    <xf numFmtId="164" fontId="21" fillId="0" borderId="6" xfId="0" applyNumberFormat="1" applyFont="1" applyBorder="1"/>
    <xf numFmtId="0" fontId="22" fillId="0" borderId="7" xfId="0" applyFont="1" applyBorder="1" applyAlignment="1">
      <alignment horizontal="center"/>
    </xf>
    <xf numFmtId="164" fontId="23" fillId="0" borderId="6" xfId="0" applyNumberFormat="1" applyFont="1" applyBorder="1"/>
    <xf numFmtId="0" fontId="24" fillId="0" borderId="7" xfId="0" applyFont="1" applyBorder="1" applyAlignment="1">
      <alignment horizontal="center"/>
    </xf>
    <xf numFmtId="0" fontId="18" fillId="10" borderId="2" xfId="0" applyFont="1" applyFill="1" applyBorder="1"/>
    <xf numFmtId="164" fontId="4" fillId="0" borderId="6" xfId="0" applyNumberFormat="1" applyFont="1" applyBorder="1"/>
    <xf numFmtId="0" fontId="18" fillId="10" borderId="2" xfId="0" applyFont="1" applyFill="1" applyBorder="1" applyAlignment="1">
      <alignment horizontal="center"/>
    </xf>
    <xf numFmtId="0" fontId="4" fillId="7" borderId="0" xfId="0" applyFont="1" applyFill="1"/>
    <xf numFmtId="0" fontId="7" fillId="5" borderId="0" xfId="0" applyFont="1" applyFill="1" applyAlignment="1">
      <alignment horizontal="center"/>
    </xf>
    <xf numFmtId="0" fontId="25" fillId="0" borderId="4" xfId="0" applyFont="1" applyBorder="1" applyAlignment="1">
      <alignment horizontal="center"/>
    </xf>
    <xf numFmtId="164" fontId="26" fillId="0" borderId="5" xfId="0" applyNumberFormat="1" applyFont="1" applyBorder="1"/>
    <xf numFmtId="164" fontId="26" fillId="0" borderId="6" xfId="0" applyNumberFormat="1" applyFont="1" applyBorder="1"/>
    <xf numFmtId="0" fontId="14" fillId="2" borderId="0" xfId="0" applyFont="1" applyFill="1"/>
    <xf numFmtId="164" fontId="21" fillId="4" borderId="0" xfId="0" applyNumberFormat="1" applyFont="1" applyFill="1" applyAlignment="1">
      <alignment horizontal="right"/>
    </xf>
    <xf numFmtId="164" fontId="21" fillId="10" borderId="0" xfId="0" applyNumberFormat="1" applyFont="1" applyFill="1" applyAlignment="1">
      <alignment horizontal="right"/>
    </xf>
    <xf numFmtId="164" fontId="4" fillId="6" borderId="0" xfId="0" applyNumberFormat="1" applyFont="1" applyFill="1"/>
    <xf numFmtId="0" fontId="27" fillId="2" borderId="0" xfId="0" applyFont="1" applyFill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29" fillId="0" borderId="0" xfId="0" applyFont="1" applyAlignment="1">
      <alignment horizontal="center" vertical="center" wrapText="1"/>
    </xf>
    <xf numFmtId="164" fontId="29" fillId="0" borderId="0" xfId="0" applyNumberFormat="1" applyFont="1" applyAlignment="1">
      <alignment horizontal="center" vertical="center" wrapText="1"/>
    </xf>
    <xf numFmtId="164" fontId="7" fillId="0" borderId="0" xfId="0" quotePrefix="1" applyNumberFormat="1" applyFont="1"/>
    <xf numFmtId="164" fontId="7" fillId="0" borderId="8" xfId="0" applyNumberFormat="1" applyFont="1" applyBorder="1"/>
    <xf numFmtId="164" fontId="4" fillId="0" borderId="9" xfId="0" applyNumberFormat="1" applyFont="1" applyBorder="1"/>
    <xf numFmtId="164" fontId="7" fillId="0" borderId="0" xfId="0" applyNumberFormat="1" applyFont="1" applyBorder="1"/>
    <xf numFmtId="164" fontId="4" fillId="0" borderId="10" xfId="0" applyNumberFormat="1" applyFont="1" applyBorder="1"/>
    <xf numFmtId="164" fontId="7" fillId="0" borderId="11" xfId="0" applyNumberFormat="1" applyFont="1" applyBorder="1"/>
    <xf numFmtId="164" fontId="4" fillId="0" borderId="12" xfId="0" applyNumberFormat="1" applyFont="1" applyBorder="1"/>
    <xf numFmtId="0" fontId="7" fillId="5" borderId="0" xfId="0" applyFont="1" applyFill="1" applyAlignment="1"/>
    <xf numFmtId="0" fontId="30" fillId="5" borderId="0" xfId="0" applyFont="1" applyFill="1"/>
    <xf numFmtId="46" fontId="31" fillId="5" borderId="0" xfId="0" applyNumberFormat="1" applyFont="1" applyFill="1" applyAlignment="1">
      <alignment horizontal="right"/>
    </xf>
    <xf numFmtId="17" fontId="30" fillId="5" borderId="0" xfId="0" applyNumberFormat="1" applyFont="1" applyFill="1"/>
    <xf numFmtId="46" fontId="27" fillId="5" borderId="0" xfId="0" applyNumberFormat="1" applyFont="1" applyFill="1" applyAlignment="1">
      <alignment horizontal="right"/>
    </xf>
    <xf numFmtId="17" fontId="7" fillId="5" borderId="0" xfId="0" applyNumberFormat="1" applyFont="1" applyFill="1"/>
    <xf numFmtId="0" fontId="7" fillId="7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11" borderId="0" xfId="0" applyFont="1" applyFill="1"/>
    <xf numFmtId="0" fontId="7" fillId="12" borderId="0" xfId="0" applyFont="1" applyFill="1"/>
    <xf numFmtId="0" fontId="8" fillId="2" borderId="0" xfId="0" applyFont="1" applyFill="1"/>
    <xf numFmtId="0" fontId="7" fillId="13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12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46" fontId="5" fillId="5" borderId="0" xfId="0" applyNumberFormat="1" applyFont="1" applyFill="1" applyAlignment="1">
      <alignment horizontal="center"/>
    </xf>
    <xf numFmtId="46" fontId="5" fillId="5" borderId="0" xfId="0" applyNumberFormat="1" applyFont="1" applyFill="1" applyAlignment="1">
      <alignment horizontal="left"/>
    </xf>
    <xf numFmtId="0" fontId="5" fillId="5" borderId="0" xfId="0" applyFont="1" applyFill="1"/>
    <xf numFmtId="0" fontId="5" fillId="0" borderId="0" xfId="0" applyFont="1" applyAlignment="1">
      <alignment horizontal="left"/>
    </xf>
    <xf numFmtId="0" fontId="4" fillId="2" borderId="0" xfId="0" applyFont="1" applyFill="1" applyAlignment="1">
      <alignment horizontal="centerContinuous"/>
    </xf>
    <xf numFmtId="0" fontId="4" fillId="0" borderId="0" xfId="0" applyFont="1" applyAlignment="1">
      <alignment horizontal="center"/>
    </xf>
    <xf numFmtId="0" fontId="24" fillId="0" borderId="4" xfId="0" applyFont="1" applyBorder="1" applyAlignment="1">
      <alignment horizontal="center"/>
    </xf>
    <xf numFmtId="1" fontId="26" fillId="0" borderId="5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right" vertical="center"/>
    </xf>
    <xf numFmtId="164" fontId="21" fillId="0" borderId="4" xfId="0" applyNumberFormat="1" applyFont="1" applyBorder="1" applyAlignment="1">
      <alignment horizontal="right"/>
    </xf>
    <xf numFmtId="0" fontId="4" fillId="4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9" fillId="7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164" fontId="25" fillId="0" borderId="4" xfId="0" applyNumberFormat="1" applyFont="1" applyBorder="1" applyAlignment="1">
      <alignment horizontal="right"/>
    </xf>
    <xf numFmtId="164" fontId="24" fillId="0" borderId="7" xfId="0" applyNumberFormat="1" applyFont="1" applyBorder="1" applyAlignment="1">
      <alignment horizontal="right"/>
    </xf>
    <xf numFmtId="164" fontId="24" fillId="0" borderId="4" xfId="0" applyNumberFormat="1" applyFont="1" applyBorder="1" applyAlignment="1">
      <alignment horizontal="right"/>
    </xf>
    <xf numFmtId="164" fontId="26" fillId="0" borderId="5" xfId="0" applyNumberFormat="1" applyFont="1" applyBorder="1" applyAlignment="1">
      <alignment horizontal="right"/>
    </xf>
    <xf numFmtId="164" fontId="7" fillId="0" borderId="0" xfId="0" applyNumberFormat="1" applyFont="1" applyFill="1" applyAlignment="1">
      <alignment horizontal="right"/>
    </xf>
    <xf numFmtId="164" fontId="4" fillId="0" borderId="0" xfId="0" quotePrefix="1" applyNumberFormat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/>
    </xf>
    <xf numFmtId="164" fontId="33" fillId="4" borderId="6" xfId="0" applyNumberFormat="1" applyFont="1" applyFill="1" applyBorder="1"/>
    <xf numFmtId="0" fontId="4" fillId="0" borderId="4" xfId="0" applyFont="1" applyFill="1" applyBorder="1"/>
    <xf numFmtId="1" fontId="33" fillId="4" borderId="6" xfId="0" applyNumberFormat="1" applyFont="1" applyFill="1" applyBorder="1" applyAlignment="1">
      <alignment horizontal="center"/>
    </xf>
    <xf numFmtId="164" fontId="21" fillId="14" borderId="0" xfId="0" applyNumberFormat="1" applyFont="1" applyFill="1" applyAlignment="1">
      <alignment horizontal="right"/>
    </xf>
    <xf numFmtId="164" fontId="4" fillId="14" borderId="0" xfId="0" applyNumberFormat="1" applyFon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" fontId="33" fillId="4" borderId="6" xfId="0" applyNumberFormat="1" applyFont="1" applyFill="1" applyBorder="1" applyAlignment="1">
      <alignment horizontal="right"/>
    </xf>
    <xf numFmtId="1" fontId="24" fillId="0" borderId="7" xfId="0" applyNumberFormat="1" applyFont="1" applyBorder="1" applyAlignment="1">
      <alignment horizontal="center"/>
    </xf>
    <xf numFmtId="1" fontId="24" fillId="0" borderId="4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/>
    <xf numFmtId="164" fontId="5" fillId="0" borderId="8" xfId="0" applyNumberFormat="1" applyFont="1" applyBorder="1"/>
    <xf numFmtId="164" fontId="5" fillId="0" borderId="0" xfId="0" applyNumberFormat="1" applyFont="1" applyBorder="1"/>
    <xf numFmtId="164" fontId="5" fillId="0" borderId="11" xfId="0" applyNumberFormat="1" applyFont="1" applyBorder="1"/>
    <xf numFmtId="0" fontId="17" fillId="0" borderId="2" xfId="0" applyFont="1" applyBorder="1" applyAlignment="1">
      <alignment horizontal="center"/>
    </xf>
    <xf numFmtId="0" fontId="35" fillId="2" borderId="0" xfId="1" applyFont="1" applyFill="1" applyAlignment="1" applyProtection="1"/>
    <xf numFmtId="164" fontId="36" fillId="0" borderId="0" xfId="0" applyNumberFormat="1" applyFont="1"/>
    <xf numFmtId="0" fontId="36" fillId="0" borderId="0" xfId="0" quotePrefix="1" applyFont="1" applyBorder="1" applyAlignment="1">
      <alignment horizontal="center" vertical="center"/>
    </xf>
    <xf numFmtId="164" fontId="36" fillId="0" borderId="0" xfId="0" applyNumberFormat="1" applyFont="1" applyBorder="1" applyAlignment="1">
      <alignment horizontal="right" vertical="center"/>
    </xf>
    <xf numFmtId="0" fontId="37" fillId="0" borderId="0" xfId="0" quotePrefix="1" applyFont="1" applyBorder="1" applyAlignment="1">
      <alignment horizontal="center" vertical="center"/>
    </xf>
    <xf numFmtId="164" fontId="36" fillId="0" borderId="0" xfId="0" quotePrefix="1" applyNumberFormat="1" applyFont="1" applyBorder="1" applyAlignment="1">
      <alignment horizontal="right" vertical="center"/>
    </xf>
    <xf numFmtId="164" fontId="37" fillId="0" borderId="0" xfId="0" quotePrefix="1" applyNumberFormat="1" applyFont="1" applyBorder="1" applyAlignment="1">
      <alignment horizontal="right" vertical="center"/>
    </xf>
    <xf numFmtId="164" fontId="37" fillId="0" borderId="0" xfId="0" applyNumberFormat="1" applyFont="1"/>
    <xf numFmtId="164" fontId="38" fillId="0" borderId="0" xfId="0" applyNumberFormat="1" applyFont="1"/>
    <xf numFmtId="164" fontId="39" fillId="0" borderId="0" xfId="0" applyNumberFormat="1" applyFont="1"/>
    <xf numFmtId="164" fontId="40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1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8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2" fillId="0" borderId="0" xfId="0" applyNumberFormat="1" applyFont="1"/>
    <xf numFmtId="0" fontId="5" fillId="0" borderId="0" xfId="0" applyFont="1" applyAlignment="1">
      <alignment horizontal="center"/>
    </xf>
    <xf numFmtId="164" fontId="36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3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8" fillId="10" borderId="7" xfId="0" applyFont="1" applyFill="1" applyBorder="1" applyAlignment="1">
      <alignment horizontal="center"/>
    </xf>
    <xf numFmtId="0" fontId="18" fillId="10" borderId="6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5" borderId="0" xfId="0" applyFont="1" applyFill="1" applyAlignment="1">
      <alignment horizontal="center" wrapText="1"/>
    </xf>
    <xf numFmtId="0" fontId="5" fillId="0" borderId="0" xfId="0" applyFont="1" applyAlignment="1">
      <alignment horizontal="center"/>
    </xf>
    <xf numFmtId="0" fontId="28" fillId="4" borderId="0" xfId="0" quotePrefix="1" applyNumberFormat="1" applyFont="1" applyFill="1" applyAlignment="1">
      <alignment horizontal="center"/>
    </xf>
    <xf numFmtId="49" fontId="28" fillId="4" borderId="0" xfId="0" applyNumberFormat="1" applyFont="1" applyFill="1" applyAlignment="1">
      <alignment horizontal="center"/>
    </xf>
    <xf numFmtId="17" fontId="4" fillId="11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28" fillId="4" borderId="0" xfId="0" applyFont="1" applyFill="1" applyAlignment="1">
      <alignment horizontal="center"/>
    </xf>
    <xf numFmtId="0" fontId="18" fillId="11" borderId="0" xfId="0" applyFont="1" applyFill="1" applyAlignment="1">
      <alignment horizontal="center"/>
    </xf>
    <xf numFmtId="0" fontId="18" fillId="12" borderId="0" xfId="0" applyFont="1" applyFill="1" applyAlignment="1">
      <alignment horizontal="center"/>
    </xf>
    <xf numFmtId="0" fontId="6" fillId="14" borderId="0" xfId="0" applyFont="1" applyFill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4" fillId="10" borderId="7" xfId="0" applyNumberFormat="1" applyFont="1" applyFill="1" applyBorder="1" applyAlignment="1">
      <alignment horizontal="right"/>
    </xf>
    <xf numFmtId="164" fontId="4" fillId="10" borderId="5" xfId="0" applyNumberFormat="1" applyFont="1" applyFill="1" applyBorder="1" applyAlignment="1">
      <alignment horizontal="right"/>
    </xf>
    <xf numFmtId="164" fontId="4" fillId="10" borderId="7" xfId="0" applyNumberFormat="1" applyFont="1" applyFill="1" applyBorder="1" applyAlignment="1">
      <alignment horizontal="center"/>
    </xf>
    <xf numFmtId="164" fontId="4" fillId="10" borderId="5" xfId="0" applyNumberFormat="1" applyFont="1" applyFill="1" applyBorder="1" applyAlignment="1">
      <alignment horizontal="center"/>
    </xf>
    <xf numFmtId="1" fontId="4" fillId="10" borderId="7" xfId="0" applyNumberFormat="1" applyFont="1" applyFill="1" applyBorder="1" applyAlignment="1">
      <alignment horizontal="center"/>
    </xf>
    <xf numFmtId="1" fontId="4" fillId="10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12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17" fontId="10" fillId="7" borderId="0" xfId="0" applyNumberFormat="1" applyFont="1" applyFill="1" applyAlignment="1">
      <alignment horizontal="center"/>
    </xf>
    <xf numFmtId="49" fontId="10" fillId="7" borderId="0" xfId="0" applyNumberFormat="1" applyFont="1" applyFill="1" applyAlignment="1">
      <alignment horizontal="center"/>
    </xf>
    <xf numFmtId="0" fontId="10" fillId="7" borderId="0" xfId="0" quotePrefix="1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44" fillId="0" borderId="0" xfId="0" applyFont="1" applyAlignment="1">
      <alignment horizontal="center"/>
    </xf>
    <xf numFmtId="17" fontId="28" fillId="4" borderId="0" xfId="0" applyNumberFormat="1" applyFont="1" applyFill="1" applyAlignment="1">
      <alignment horizontal="center"/>
    </xf>
  </cellXfs>
  <cellStyles count="4">
    <cellStyle name="Collegamento ipertestuale" xfId="1" builtinId="8"/>
    <cellStyle name="Euro" xfId="2"/>
    <cellStyle name="Normal_CENTRO" xfId="3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79"/>
  <sheetViews>
    <sheetView topLeftCell="A22" workbookViewId="0">
      <selection activeCell="V34" sqref="V34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42578125" style="3" bestFit="1" customWidth="1"/>
    <col min="5" max="5" width="1.5703125" style="3" customWidth="1"/>
    <col min="6" max="6" width="1.42578125" style="3" customWidth="1"/>
    <col min="7" max="7" width="21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28515625" style="3" bestFit="1" customWidth="1"/>
    <col min="16" max="16" width="4.28515625" style="3" customWidth="1"/>
    <col min="17" max="17" width="4" style="3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4.85546875" style="3" bestFit="1" customWidth="1"/>
    <col min="23" max="23" width="1.42578125" style="3" customWidth="1"/>
    <col min="24" max="24" width="6.28515625" style="3" customWidth="1"/>
    <col min="25" max="25" width="5.7109375" style="3" customWidth="1"/>
    <col min="26" max="26" width="14.1406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6.855468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58" t="s">
        <v>23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"/>
      <c r="O2" s="253" t="s">
        <v>67</v>
      </c>
      <c r="P2" s="254"/>
      <c r="Q2" s="254"/>
      <c r="R2" s="254"/>
      <c r="S2" s="254"/>
      <c r="T2" s="254"/>
      <c r="U2" s="254"/>
      <c r="V2" s="254"/>
      <c r="W2" s="2"/>
      <c r="X2" s="261" t="s">
        <v>20</v>
      </c>
      <c r="Y2" s="261"/>
      <c r="Z2" s="261"/>
      <c r="AA2" s="261"/>
      <c r="AB2" s="261"/>
      <c r="AC2" s="261"/>
      <c r="AD2" s="261"/>
      <c r="AE2" s="26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55" t="s">
        <v>21</v>
      </c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"/>
      <c r="X4" s="277" t="s">
        <v>68</v>
      </c>
      <c r="Y4" s="276"/>
      <c r="Z4" s="276"/>
      <c r="AA4" s="9"/>
      <c r="AB4" s="275">
        <v>44562</v>
      </c>
      <c r="AC4" s="276"/>
      <c r="AD4" s="276"/>
      <c r="AE4" s="276"/>
      <c r="AF4" s="2"/>
    </row>
    <row r="5" spans="1:119" ht="12.75" customHeight="1">
      <c r="A5" s="2"/>
      <c r="B5" s="256" t="s">
        <v>22</v>
      </c>
      <c r="C5" s="256"/>
      <c r="D5" s="256"/>
      <c r="E5" s="256"/>
      <c r="F5" s="256"/>
      <c r="G5" s="256"/>
      <c r="H5" s="256"/>
      <c r="I5" s="10"/>
      <c r="J5" s="2"/>
      <c r="K5" s="257" t="s">
        <v>24</v>
      </c>
      <c r="L5" s="257"/>
      <c r="M5" s="257"/>
      <c r="N5" s="2"/>
      <c r="O5" s="257" t="s">
        <v>25</v>
      </c>
      <c r="P5" s="257"/>
      <c r="Q5" s="257"/>
      <c r="R5" s="11"/>
      <c r="S5" s="251" t="s">
        <v>12</v>
      </c>
      <c r="T5" s="251"/>
      <c r="U5" s="251"/>
      <c r="V5" s="251"/>
      <c r="W5" s="2"/>
      <c r="X5" s="279" t="s">
        <v>15</v>
      </c>
      <c r="Y5" s="279"/>
      <c r="Z5" s="279"/>
      <c r="AA5" s="2"/>
      <c r="AB5" s="279" t="s">
        <v>31</v>
      </c>
      <c r="AC5" s="279"/>
      <c r="AD5" s="279"/>
      <c r="AE5" s="27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9" t="s">
        <v>17</v>
      </c>
      <c r="Y6" s="279"/>
      <c r="Z6" s="279"/>
      <c r="AA6" s="2"/>
      <c r="AB6" s="279" t="s">
        <v>30</v>
      </c>
      <c r="AC6" s="279"/>
      <c r="AD6" s="279"/>
      <c r="AE6" s="27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8" t="s">
        <v>56</v>
      </c>
      <c r="Y7" s="278"/>
      <c r="Z7" s="278"/>
      <c r="AA7" s="278"/>
      <c r="AB7" s="278"/>
      <c r="AC7" s="278"/>
      <c r="AD7" s="278"/>
      <c r="AE7" s="278"/>
      <c r="AF7" s="2"/>
    </row>
    <row r="8" spans="1:119">
      <c r="A8" s="20">
        <v>1</v>
      </c>
      <c r="B8" s="21">
        <v>-1.1000000000000001</v>
      </c>
      <c r="C8" s="21" t="s">
        <v>2</v>
      </c>
      <c r="D8" s="21">
        <v>15.2</v>
      </c>
      <c r="E8" s="21" t="s">
        <v>2</v>
      </c>
      <c r="F8" s="2"/>
      <c r="G8" s="201" t="s">
        <v>94</v>
      </c>
      <c r="H8" s="21">
        <v>0.254</v>
      </c>
      <c r="I8" s="21"/>
      <c r="J8" s="2"/>
      <c r="K8" s="20">
        <v>1</v>
      </c>
      <c r="L8" s="24">
        <v>1026.8</v>
      </c>
      <c r="M8" s="24">
        <v>1029.0999999999999</v>
      </c>
      <c r="N8" s="2"/>
      <c r="O8" s="20">
        <v>1</v>
      </c>
      <c r="P8" s="27">
        <v>55</v>
      </c>
      <c r="Q8" s="27">
        <v>96</v>
      </c>
      <c r="R8" s="2"/>
      <c r="S8" s="25">
        <v>1</v>
      </c>
      <c r="T8" s="35" t="s">
        <v>54</v>
      </c>
      <c r="U8" s="97">
        <v>9.6999999999999993</v>
      </c>
      <c r="V8" s="97">
        <v>0.2</v>
      </c>
      <c r="W8" s="2"/>
      <c r="X8" s="252" t="s">
        <v>96</v>
      </c>
      <c r="Y8" s="252"/>
      <c r="Z8" s="252"/>
      <c r="AA8" s="43"/>
      <c r="AB8" s="252" t="s">
        <v>102</v>
      </c>
      <c r="AC8" s="252"/>
      <c r="AD8" s="252"/>
      <c r="AE8" s="252"/>
      <c r="AF8" s="2"/>
    </row>
    <row r="9" spans="1:119">
      <c r="A9" s="26">
        <v>2</v>
      </c>
      <c r="B9" s="21">
        <v>-0.3</v>
      </c>
      <c r="C9" s="21" t="s">
        <v>2</v>
      </c>
      <c r="D9" s="21">
        <v>7.9</v>
      </c>
      <c r="E9" s="21" t="s">
        <v>2</v>
      </c>
      <c r="F9" s="2"/>
      <c r="G9" s="201" t="s">
        <v>94</v>
      </c>
      <c r="H9" s="21">
        <v>0.254</v>
      </c>
      <c r="I9" s="128"/>
      <c r="J9" s="2"/>
      <c r="K9" s="26">
        <v>2</v>
      </c>
      <c r="L9" s="24">
        <v>1024.8</v>
      </c>
      <c r="M9" s="24">
        <v>1029.4000000000001</v>
      </c>
      <c r="N9" s="2"/>
      <c r="O9" s="26">
        <v>2</v>
      </c>
      <c r="P9" s="27">
        <v>83</v>
      </c>
      <c r="Q9" s="27">
        <v>96</v>
      </c>
      <c r="R9" s="2"/>
      <c r="S9" s="28">
        <v>2</v>
      </c>
      <c r="T9" s="35" t="s">
        <v>54</v>
      </c>
      <c r="U9" s="34">
        <v>6.4</v>
      </c>
      <c r="V9" s="97">
        <v>0</v>
      </c>
      <c r="W9" s="2"/>
      <c r="X9" s="252" t="s">
        <v>96</v>
      </c>
      <c r="Y9" s="252"/>
      <c r="Z9" s="252"/>
      <c r="AA9" s="43"/>
      <c r="AB9" s="252" t="s">
        <v>105</v>
      </c>
      <c r="AC9" s="252"/>
      <c r="AD9" s="252"/>
      <c r="AE9" s="252"/>
      <c r="AF9" s="2"/>
    </row>
    <row r="10" spans="1:119">
      <c r="A10" s="26">
        <v>3</v>
      </c>
      <c r="B10" s="21">
        <v>-0.8</v>
      </c>
      <c r="C10" s="21" t="s">
        <v>2</v>
      </c>
      <c r="D10" s="21">
        <v>7.7</v>
      </c>
      <c r="E10" s="21" t="s">
        <v>2</v>
      </c>
      <c r="F10" s="2"/>
      <c r="G10" s="201" t="s">
        <v>94</v>
      </c>
      <c r="H10" s="21">
        <v>0.254</v>
      </c>
      <c r="I10" s="21"/>
      <c r="J10" s="2"/>
      <c r="K10" s="26">
        <v>3</v>
      </c>
      <c r="L10" s="24">
        <v>1019.4</v>
      </c>
      <c r="M10" s="24">
        <v>1025</v>
      </c>
      <c r="N10" s="2"/>
      <c r="O10" s="26">
        <v>3</v>
      </c>
      <c r="P10" s="27">
        <v>85</v>
      </c>
      <c r="Q10" s="27">
        <v>95</v>
      </c>
      <c r="R10" s="2"/>
      <c r="S10" s="28">
        <v>3</v>
      </c>
      <c r="T10" s="35" t="s">
        <v>64</v>
      </c>
      <c r="U10" s="97">
        <v>12.9</v>
      </c>
      <c r="V10" s="97">
        <v>0.3</v>
      </c>
      <c r="W10" s="2"/>
      <c r="X10" s="252" t="s">
        <v>96</v>
      </c>
      <c r="Y10" s="252"/>
      <c r="Z10" s="252"/>
      <c r="AA10" s="43"/>
      <c r="AB10" s="252" t="s">
        <v>105</v>
      </c>
      <c r="AC10" s="252"/>
      <c r="AD10" s="252"/>
      <c r="AE10" s="252"/>
      <c r="AF10" s="2"/>
    </row>
    <row r="11" spans="1:119">
      <c r="A11" s="26">
        <v>4</v>
      </c>
      <c r="B11" s="135">
        <v>5.7</v>
      </c>
      <c r="C11" s="21" t="s">
        <v>2</v>
      </c>
      <c r="D11" s="21">
        <v>7</v>
      </c>
      <c r="E11" s="21" t="s">
        <v>2</v>
      </c>
      <c r="F11" s="2"/>
      <c r="G11" s="201" t="s">
        <v>92</v>
      </c>
      <c r="H11" s="128">
        <v>1.016</v>
      </c>
      <c r="I11" s="21"/>
      <c r="J11" s="2"/>
      <c r="K11" s="26">
        <v>4</v>
      </c>
      <c r="L11" s="24">
        <v>1008.5</v>
      </c>
      <c r="M11" s="24">
        <v>1019.5</v>
      </c>
      <c r="N11" s="2"/>
      <c r="O11" s="26">
        <v>4</v>
      </c>
      <c r="P11" s="27">
        <v>86</v>
      </c>
      <c r="Q11" s="27">
        <v>96</v>
      </c>
      <c r="R11" s="2"/>
      <c r="S11" s="28">
        <v>4</v>
      </c>
      <c r="T11" s="35" t="s">
        <v>54</v>
      </c>
      <c r="U11" s="34">
        <v>8</v>
      </c>
      <c r="V11" s="97">
        <v>0.3</v>
      </c>
      <c r="W11" s="2"/>
      <c r="X11" s="252"/>
      <c r="Y11" s="252"/>
      <c r="Z11" s="252"/>
      <c r="AA11" s="43"/>
      <c r="AB11" s="252" t="s">
        <v>104</v>
      </c>
      <c r="AC11" s="252"/>
      <c r="AD11" s="252"/>
      <c r="AE11" s="252"/>
      <c r="AF11" s="32"/>
    </row>
    <row r="12" spans="1:119">
      <c r="A12" s="26">
        <v>5</v>
      </c>
      <c r="B12" s="21">
        <v>1.1000000000000001</v>
      </c>
      <c r="C12" s="21" t="s">
        <v>2</v>
      </c>
      <c r="D12" s="21">
        <v>7.4</v>
      </c>
      <c r="E12" s="21" t="s">
        <v>2</v>
      </c>
      <c r="F12" s="2"/>
      <c r="G12" s="201" t="s">
        <v>93</v>
      </c>
      <c r="H12" s="21">
        <v>0.76200000000000001</v>
      </c>
      <c r="I12" s="128"/>
      <c r="J12" s="2"/>
      <c r="K12" s="26">
        <v>5</v>
      </c>
      <c r="L12" s="133">
        <v>1001.9</v>
      </c>
      <c r="M12" s="24">
        <v>1008.4</v>
      </c>
      <c r="N12" s="2"/>
      <c r="O12" s="26">
        <v>5</v>
      </c>
      <c r="P12" s="27">
        <v>65</v>
      </c>
      <c r="Q12" s="129">
        <v>97</v>
      </c>
      <c r="R12" s="2"/>
      <c r="S12" s="28">
        <v>5</v>
      </c>
      <c r="T12" s="35" t="s">
        <v>89</v>
      </c>
      <c r="U12" s="97">
        <v>17.7</v>
      </c>
      <c r="V12" s="97">
        <v>1</v>
      </c>
      <c r="W12" s="2"/>
      <c r="X12" s="252" t="s">
        <v>95</v>
      </c>
      <c r="Y12" s="252"/>
      <c r="Z12" s="252"/>
      <c r="AA12" s="43"/>
      <c r="AB12" s="252" t="s">
        <v>103</v>
      </c>
      <c r="AC12" s="252"/>
      <c r="AD12" s="252"/>
      <c r="AE12" s="252"/>
      <c r="AF12" s="33"/>
    </row>
    <row r="13" spans="1:119">
      <c r="A13" s="26">
        <v>6</v>
      </c>
      <c r="B13" s="21">
        <v>-1</v>
      </c>
      <c r="C13" s="21" t="s">
        <v>2</v>
      </c>
      <c r="D13" s="21">
        <v>8.8000000000000007</v>
      </c>
      <c r="E13" s="21" t="s">
        <v>2</v>
      </c>
      <c r="F13" s="2"/>
      <c r="G13" s="201" t="s">
        <v>94</v>
      </c>
      <c r="H13" s="21">
        <v>0.254</v>
      </c>
      <c r="I13" s="21"/>
      <c r="J13" s="2"/>
      <c r="K13" s="26">
        <v>6</v>
      </c>
      <c r="L13" s="24">
        <v>1007.8</v>
      </c>
      <c r="M13" s="24">
        <v>1023.1</v>
      </c>
      <c r="N13" s="2"/>
      <c r="O13" s="26">
        <v>6</v>
      </c>
      <c r="P13" s="27">
        <v>50</v>
      </c>
      <c r="Q13" s="35">
        <v>95</v>
      </c>
      <c r="R13" s="2"/>
      <c r="S13" s="28">
        <v>6</v>
      </c>
      <c r="T13" s="35" t="s">
        <v>54</v>
      </c>
      <c r="U13" s="97">
        <v>11.3</v>
      </c>
      <c r="V13" s="97">
        <v>1.1399999999999999</v>
      </c>
      <c r="W13" s="2"/>
      <c r="X13" s="252" t="s">
        <v>96</v>
      </c>
      <c r="Y13" s="252"/>
      <c r="Z13" s="252"/>
      <c r="AA13" s="43"/>
      <c r="AB13" s="252" t="s">
        <v>102</v>
      </c>
      <c r="AC13" s="252"/>
      <c r="AD13" s="252"/>
      <c r="AE13" s="252"/>
      <c r="AF13" s="2"/>
    </row>
    <row r="14" spans="1:119">
      <c r="A14" s="26">
        <v>7</v>
      </c>
      <c r="B14" s="21">
        <v>-2.5</v>
      </c>
      <c r="C14" s="21" t="s">
        <v>2</v>
      </c>
      <c r="D14" s="21">
        <v>7.5</v>
      </c>
      <c r="E14" s="21" t="s">
        <v>2</v>
      </c>
      <c r="F14" s="2"/>
      <c r="G14" s="201"/>
      <c r="H14" s="21">
        <v>0</v>
      </c>
      <c r="I14" s="21"/>
      <c r="J14" s="2"/>
      <c r="K14" s="26">
        <v>7</v>
      </c>
      <c r="L14" s="24">
        <v>1019.3</v>
      </c>
      <c r="M14" s="24">
        <v>1024.5999999999999</v>
      </c>
      <c r="N14" s="2"/>
      <c r="O14" s="26">
        <v>7</v>
      </c>
      <c r="P14" s="94">
        <v>58</v>
      </c>
      <c r="Q14" s="27">
        <v>91</v>
      </c>
      <c r="R14" s="2"/>
      <c r="S14" s="28">
        <v>7</v>
      </c>
      <c r="T14" s="35" t="s">
        <v>64</v>
      </c>
      <c r="U14" s="97">
        <v>11.3</v>
      </c>
      <c r="V14" s="97">
        <v>0.5</v>
      </c>
      <c r="W14" s="2"/>
      <c r="X14" s="252" t="s">
        <v>97</v>
      </c>
      <c r="Y14" s="252"/>
      <c r="Z14" s="252"/>
      <c r="AA14" s="43"/>
      <c r="AB14" s="252" t="s">
        <v>101</v>
      </c>
      <c r="AC14" s="252"/>
      <c r="AD14" s="252"/>
      <c r="AE14" s="252"/>
      <c r="AF14" s="2"/>
    </row>
    <row r="15" spans="1:119">
      <c r="A15" s="26">
        <v>8</v>
      </c>
      <c r="B15" s="21">
        <v>-3</v>
      </c>
      <c r="C15" s="21" t="s">
        <v>2</v>
      </c>
      <c r="D15" s="21">
        <v>6.2</v>
      </c>
      <c r="E15" s="21" t="s">
        <v>2</v>
      </c>
      <c r="F15" s="2"/>
      <c r="G15" s="201"/>
      <c r="H15" s="21">
        <v>0</v>
      </c>
      <c r="I15" s="21"/>
      <c r="J15" s="2"/>
      <c r="K15" s="26">
        <v>8</v>
      </c>
      <c r="L15" s="24">
        <v>1012.2</v>
      </c>
      <c r="M15" s="24">
        <v>1019.8</v>
      </c>
      <c r="N15" s="2"/>
      <c r="O15" s="26">
        <v>8</v>
      </c>
      <c r="P15" s="94">
        <v>59</v>
      </c>
      <c r="Q15" s="27">
        <v>91</v>
      </c>
      <c r="R15" s="2"/>
      <c r="S15" s="28">
        <v>8</v>
      </c>
      <c r="T15" s="35" t="s">
        <v>64</v>
      </c>
      <c r="U15" s="97">
        <v>12.9</v>
      </c>
      <c r="V15" s="97">
        <v>0.8</v>
      </c>
      <c r="W15" s="2"/>
      <c r="X15" s="252" t="s">
        <v>97</v>
      </c>
      <c r="Y15" s="252"/>
      <c r="Z15" s="252"/>
      <c r="AA15" s="43"/>
      <c r="AB15" s="252" t="s">
        <v>98</v>
      </c>
      <c r="AC15" s="252"/>
      <c r="AD15" s="252"/>
      <c r="AE15" s="252"/>
      <c r="AF15" s="2"/>
    </row>
    <row r="16" spans="1:119">
      <c r="A16" s="26">
        <v>9</v>
      </c>
      <c r="B16" s="21">
        <v>-1.8</v>
      </c>
      <c r="C16" s="21" t="s">
        <v>2</v>
      </c>
      <c r="D16" s="21">
        <v>7.1</v>
      </c>
      <c r="E16" s="21" t="s">
        <v>2</v>
      </c>
      <c r="F16" s="2"/>
      <c r="G16" s="201"/>
      <c r="H16" s="21">
        <v>0</v>
      </c>
      <c r="I16" s="21"/>
      <c r="J16" s="2"/>
      <c r="K16" s="26">
        <v>9</v>
      </c>
      <c r="L16" s="24">
        <v>1006</v>
      </c>
      <c r="M16" s="24">
        <v>1012.3</v>
      </c>
      <c r="N16" s="2"/>
      <c r="O16" s="26">
        <v>9</v>
      </c>
      <c r="P16" s="27">
        <v>67</v>
      </c>
      <c r="Q16" s="27">
        <v>90</v>
      </c>
      <c r="R16" s="2"/>
      <c r="S16" s="28">
        <v>9</v>
      </c>
      <c r="T16" s="35" t="s">
        <v>64</v>
      </c>
      <c r="U16" s="97">
        <v>20.9</v>
      </c>
      <c r="V16" s="97">
        <v>2.1</v>
      </c>
      <c r="W16" s="2"/>
      <c r="X16" s="252" t="s">
        <v>97</v>
      </c>
      <c r="Y16" s="252"/>
      <c r="Z16" s="252"/>
      <c r="AA16" s="43"/>
      <c r="AB16" s="252" t="s">
        <v>99</v>
      </c>
      <c r="AC16" s="252"/>
      <c r="AD16" s="252"/>
      <c r="AE16" s="252"/>
      <c r="AF16" s="2"/>
    </row>
    <row r="17" spans="1:33">
      <c r="A17" s="26">
        <v>10</v>
      </c>
      <c r="B17" s="21">
        <v>-2.7</v>
      </c>
      <c r="C17" s="21" t="s">
        <v>2</v>
      </c>
      <c r="D17" s="21">
        <v>8.1</v>
      </c>
      <c r="E17" s="21" t="s">
        <v>2</v>
      </c>
      <c r="F17" s="2"/>
      <c r="G17" s="201"/>
      <c r="H17" s="34">
        <v>0</v>
      </c>
      <c r="I17" s="34"/>
      <c r="J17" s="2"/>
      <c r="K17" s="26">
        <v>10</v>
      </c>
      <c r="L17" s="24">
        <v>1008.8</v>
      </c>
      <c r="M17" s="24">
        <v>1022.2</v>
      </c>
      <c r="N17" s="2"/>
      <c r="O17" s="26">
        <v>10</v>
      </c>
      <c r="P17" s="27">
        <v>64</v>
      </c>
      <c r="Q17" s="27">
        <v>94</v>
      </c>
      <c r="R17" s="2"/>
      <c r="S17" s="28">
        <v>10</v>
      </c>
      <c r="T17" s="35" t="s">
        <v>54</v>
      </c>
      <c r="U17" s="34">
        <v>16.100000000000001</v>
      </c>
      <c r="V17" s="34">
        <v>1.1000000000000001</v>
      </c>
      <c r="W17" s="2"/>
      <c r="X17" s="252" t="s">
        <v>97</v>
      </c>
      <c r="Y17" s="252"/>
      <c r="Z17" s="252"/>
      <c r="AA17" s="43"/>
      <c r="AB17" s="252" t="s">
        <v>100</v>
      </c>
      <c r="AC17" s="252"/>
      <c r="AD17" s="252"/>
      <c r="AE17" s="252"/>
      <c r="AF17" s="2"/>
    </row>
    <row r="18" spans="1:33">
      <c r="A18" s="26">
        <v>11</v>
      </c>
      <c r="B18" s="21">
        <v>-2.9</v>
      </c>
      <c r="C18" s="21" t="s">
        <v>2</v>
      </c>
      <c r="D18" s="21">
        <v>9.1999999999999993</v>
      </c>
      <c r="E18" s="21" t="s">
        <v>2</v>
      </c>
      <c r="F18" s="2"/>
      <c r="G18" s="201"/>
      <c r="H18" s="21">
        <v>0</v>
      </c>
      <c r="I18" s="21"/>
      <c r="J18" s="2"/>
      <c r="K18" s="26">
        <v>11</v>
      </c>
      <c r="L18" s="24">
        <v>1022.2</v>
      </c>
      <c r="M18" s="24">
        <v>1029.4000000000001</v>
      </c>
      <c r="N18" s="2"/>
      <c r="O18" s="26">
        <v>11</v>
      </c>
      <c r="P18" s="27">
        <v>44</v>
      </c>
      <c r="Q18" s="27">
        <v>88</v>
      </c>
      <c r="R18" s="2"/>
      <c r="S18" s="28">
        <v>11</v>
      </c>
      <c r="T18" s="35" t="s">
        <v>64</v>
      </c>
      <c r="U18" s="97">
        <v>11.3</v>
      </c>
      <c r="V18" s="97">
        <v>0.6</v>
      </c>
      <c r="W18" s="2"/>
      <c r="X18" s="252" t="s">
        <v>97</v>
      </c>
      <c r="Y18" s="252"/>
      <c r="Z18" s="252"/>
      <c r="AA18" s="43"/>
      <c r="AB18" s="252" t="s">
        <v>98</v>
      </c>
      <c r="AC18" s="252"/>
      <c r="AD18" s="252"/>
      <c r="AE18" s="252"/>
      <c r="AF18" s="2"/>
      <c r="AG18" s="36"/>
    </row>
    <row r="19" spans="1:33">
      <c r="A19" s="26">
        <v>12</v>
      </c>
      <c r="B19" s="21">
        <v>-3.1</v>
      </c>
      <c r="C19" s="21" t="s">
        <v>2</v>
      </c>
      <c r="D19" s="21">
        <v>7.4</v>
      </c>
      <c r="E19" s="21" t="s">
        <v>2</v>
      </c>
      <c r="F19" s="2"/>
      <c r="G19" s="201"/>
      <c r="H19" s="21">
        <v>0</v>
      </c>
      <c r="I19" s="21"/>
      <c r="J19" s="2"/>
      <c r="K19" s="26">
        <v>12</v>
      </c>
      <c r="L19" s="24">
        <v>1029.3</v>
      </c>
      <c r="M19" s="24">
        <v>1037.5</v>
      </c>
      <c r="N19" s="2"/>
      <c r="O19" s="26">
        <v>12</v>
      </c>
      <c r="P19" s="27">
        <v>55</v>
      </c>
      <c r="Q19" s="27">
        <v>87</v>
      </c>
      <c r="R19" s="2"/>
      <c r="S19" s="28">
        <v>12</v>
      </c>
      <c r="T19" s="35" t="s">
        <v>90</v>
      </c>
      <c r="U19" s="97">
        <v>17.7</v>
      </c>
      <c r="V19" s="97">
        <v>1.3</v>
      </c>
      <c r="W19" s="2"/>
      <c r="X19" s="252" t="s">
        <v>97</v>
      </c>
      <c r="Y19" s="252"/>
      <c r="Z19" s="252"/>
      <c r="AA19" s="43"/>
      <c r="AB19" s="252" t="s">
        <v>98</v>
      </c>
      <c r="AC19" s="252"/>
      <c r="AD19" s="252"/>
      <c r="AE19" s="252"/>
      <c r="AF19" s="2"/>
    </row>
    <row r="20" spans="1:33">
      <c r="A20" s="26">
        <v>13</v>
      </c>
      <c r="B20" s="21">
        <v>-3.4</v>
      </c>
      <c r="C20" s="21" t="s">
        <v>2</v>
      </c>
      <c r="D20" s="21">
        <v>8</v>
      </c>
      <c r="E20" s="21" t="s">
        <v>2</v>
      </c>
      <c r="F20" s="2"/>
      <c r="G20" s="201"/>
      <c r="H20" s="21">
        <v>0</v>
      </c>
      <c r="I20" s="21"/>
      <c r="J20" s="2"/>
      <c r="K20" s="26">
        <v>13</v>
      </c>
      <c r="L20" s="24">
        <v>1037.2</v>
      </c>
      <c r="M20" s="132">
        <v>1041</v>
      </c>
      <c r="N20" s="2"/>
      <c r="O20" s="26">
        <v>13</v>
      </c>
      <c r="P20" s="27">
        <v>52</v>
      </c>
      <c r="Q20" s="27">
        <v>89</v>
      </c>
      <c r="R20" s="37"/>
      <c r="S20" s="28">
        <v>13</v>
      </c>
      <c r="T20" s="35" t="s">
        <v>54</v>
      </c>
      <c r="U20" s="97">
        <v>9.6999999999999993</v>
      </c>
      <c r="V20" s="97">
        <v>0.3</v>
      </c>
      <c r="W20" s="2"/>
      <c r="X20" s="252" t="s">
        <v>97</v>
      </c>
      <c r="Y20" s="252"/>
      <c r="Z20" s="252"/>
      <c r="AA20" s="43"/>
      <c r="AB20" s="252" t="s">
        <v>98</v>
      </c>
      <c r="AC20" s="252"/>
      <c r="AD20" s="252"/>
      <c r="AE20" s="252"/>
      <c r="AF20" s="2"/>
    </row>
    <row r="21" spans="1:33">
      <c r="A21" s="26">
        <v>14</v>
      </c>
      <c r="B21" s="21">
        <v>-2.8</v>
      </c>
      <c r="C21" s="21" t="s">
        <v>2</v>
      </c>
      <c r="D21" s="21">
        <v>10.8</v>
      </c>
      <c r="E21" s="21" t="s">
        <v>2</v>
      </c>
      <c r="F21" s="2"/>
      <c r="G21" s="201"/>
      <c r="H21" s="21">
        <v>0</v>
      </c>
      <c r="I21" s="21"/>
      <c r="J21" s="2"/>
      <c r="K21" s="26">
        <v>14</v>
      </c>
      <c r="L21" s="24">
        <v>1029.3</v>
      </c>
      <c r="M21" s="24">
        <v>1040.3</v>
      </c>
      <c r="N21" s="2"/>
      <c r="O21" s="26">
        <v>14</v>
      </c>
      <c r="P21" s="27">
        <v>36</v>
      </c>
      <c r="Q21" s="27">
        <v>88</v>
      </c>
      <c r="R21" s="2"/>
      <c r="S21" s="28">
        <v>14</v>
      </c>
      <c r="T21" s="35" t="s">
        <v>64</v>
      </c>
      <c r="U21" s="97">
        <v>8</v>
      </c>
      <c r="V21" s="97">
        <v>0.3</v>
      </c>
      <c r="W21" s="2"/>
      <c r="X21" s="252" t="s">
        <v>97</v>
      </c>
      <c r="Y21" s="252"/>
      <c r="Z21" s="252"/>
      <c r="AA21" s="43"/>
      <c r="AB21" s="252" t="s">
        <v>98</v>
      </c>
      <c r="AC21" s="252"/>
      <c r="AD21" s="252"/>
      <c r="AE21" s="252"/>
      <c r="AF21" s="2"/>
    </row>
    <row r="22" spans="1:33">
      <c r="A22" s="26">
        <v>15</v>
      </c>
      <c r="B22" s="29">
        <v>-1.6</v>
      </c>
      <c r="C22" s="21" t="s">
        <v>2</v>
      </c>
      <c r="D22" s="21">
        <v>14.2</v>
      </c>
      <c r="E22" s="21" t="s">
        <v>2</v>
      </c>
      <c r="F22" s="2"/>
      <c r="G22" s="201"/>
      <c r="H22" s="21">
        <v>0</v>
      </c>
      <c r="I22" s="21"/>
      <c r="J22" s="2"/>
      <c r="K22" s="26">
        <v>15</v>
      </c>
      <c r="L22" s="24">
        <v>1025.7</v>
      </c>
      <c r="M22" s="24">
        <v>1029.3</v>
      </c>
      <c r="N22" s="2"/>
      <c r="O22" s="26">
        <v>15</v>
      </c>
      <c r="P22" s="27">
        <v>37</v>
      </c>
      <c r="Q22" s="27">
        <v>87</v>
      </c>
      <c r="R22" s="2"/>
      <c r="S22" s="28">
        <v>15</v>
      </c>
      <c r="T22" s="35" t="s">
        <v>91</v>
      </c>
      <c r="U22" s="97">
        <v>12.9</v>
      </c>
      <c r="V22" s="97">
        <v>0.8</v>
      </c>
      <c r="W22" s="2"/>
      <c r="X22" s="252" t="s">
        <v>97</v>
      </c>
      <c r="Y22" s="252"/>
      <c r="Z22" s="252"/>
      <c r="AA22" s="43"/>
      <c r="AB22" s="252" t="s">
        <v>98</v>
      </c>
      <c r="AC22" s="252"/>
      <c r="AD22" s="252"/>
      <c r="AE22" s="252"/>
      <c r="AF22" s="2"/>
    </row>
    <row r="23" spans="1:33">
      <c r="A23" s="26">
        <v>16</v>
      </c>
      <c r="B23" s="21">
        <v>-1.3</v>
      </c>
      <c r="C23" s="21" t="s">
        <v>2</v>
      </c>
      <c r="D23" s="21">
        <v>11.5</v>
      </c>
      <c r="E23" s="21" t="s">
        <v>2</v>
      </c>
      <c r="F23" s="2"/>
      <c r="G23" s="201"/>
      <c r="H23" s="21">
        <v>0</v>
      </c>
      <c r="I23" s="21"/>
      <c r="J23" s="2"/>
      <c r="K23" s="26">
        <v>16</v>
      </c>
      <c r="L23" s="24">
        <v>1024.5</v>
      </c>
      <c r="M23" s="24">
        <v>1029.3</v>
      </c>
      <c r="N23" s="2"/>
      <c r="O23" s="26">
        <v>16</v>
      </c>
      <c r="P23" s="27">
        <v>50</v>
      </c>
      <c r="Q23" s="27">
        <v>89</v>
      </c>
      <c r="R23" s="2"/>
      <c r="S23" s="28">
        <v>16</v>
      </c>
      <c r="T23" s="35" t="s">
        <v>64</v>
      </c>
      <c r="U23" s="34">
        <v>9.6999999999999993</v>
      </c>
      <c r="V23" s="34">
        <v>0.5</v>
      </c>
      <c r="W23" s="2"/>
      <c r="X23" s="252" t="s">
        <v>97</v>
      </c>
      <c r="Y23" s="252"/>
      <c r="Z23" s="252"/>
      <c r="AA23" s="43"/>
      <c r="AB23" s="252" t="s">
        <v>98</v>
      </c>
      <c r="AC23" s="252"/>
      <c r="AD23" s="252"/>
      <c r="AE23" s="252"/>
      <c r="AF23" s="2"/>
    </row>
    <row r="24" spans="1:33">
      <c r="A24" s="26">
        <v>17</v>
      </c>
      <c r="B24" s="21">
        <v>-1.8</v>
      </c>
      <c r="C24" s="21" t="s">
        <v>2</v>
      </c>
      <c r="D24" s="21">
        <v>13.6</v>
      </c>
      <c r="E24" s="21" t="s">
        <v>2</v>
      </c>
      <c r="F24" s="2"/>
      <c r="G24" s="201"/>
      <c r="H24" s="21">
        <v>0</v>
      </c>
      <c r="I24" s="21"/>
      <c r="J24" s="2"/>
      <c r="K24" s="26">
        <v>17</v>
      </c>
      <c r="L24" s="24">
        <v>1027</v>
      </c>
      <c r="M24" s="24">
        <v>1031.7</v>
      </c>
      <c r="N24" s="2"/>
      <c r="O24" s="26">
        <v>17</v>
      </c>
      <c r="P24" s="27">
        <v>40</v>
      </c>
      <c r="Q24" s="27">
        <v>89</v>
      </c>
      <c r="R24" s="2"/>
      <c r="S24" s="28">
        <v>17</v>
      </c>
      <c r="T24" s="35" t="s">
        <v>54</v>
      </c>
      <c r="U24" s="97">
        <v>9.6999999999999993</v>
      </c>
      <c r="V24" s="97">
        <v>0.5</v>
      </c>
      <c r="W24" s="2"/>
      <c r="X24" s="252" t="s">
        <v>97</v>
      </c>
      <c r="Y24" s="252"/>
      <c r="Z24" s="252"/>
      <c r="AA24" s="43"/>
      <c r="AB24" s="252" t="s">
        <v>98</v>
      </c>
      <c r="AC24" s="252"/>
      <c r="AD24" s="252"/>
      <c r="AE24" s="252"/>
      <c r="AF24" s="2"/>
    </row>
    <row r="25" spans="1:33">
      <c r="A25" s="26">
        <v>18</v>
      </c>
      <c r="B25" s="21">
        <v>-1.2</v>
      </c>
      <c r="C25" s="21" t="s">
        <v>2</v>
      </c>
      <c r="D25" s="21">
        <v>11.2</v>
      </c>
      <c r="E25" s="21" t="s">
        <v>2</v>
      </c>
      <c r="F25" s="2"/>
      <c r="G25" s="201"/>
      <c r="H25" s="34">
        <v>0</v>
      </c>
      <c r="I25" s="21"/>
      <c r="J25" s="2"/>
      <c r="K25" s="26">
        <v>18</v>
      </c>
      <c r="L25" s="24">
        <v>1028.5</v>
      </c>
      <c r="M25" s="24">
        <v>1037.3</v>
      </c>
      <c r="N25" s="2"/>
      <c r="O25" s="26">
        <v>18</v>
      </c>
      <c r="P25" s="27">
        <v>51</v>
      </c>
      <c r="Q25" s="27">
        <v>83</v>
      </c>
      <c r="R25" s="2"/>
      <c r="S25" s="28">
        <v>18</v>
      </c>
      <c r="T25" s="35" t="s">
        <v>106</v>
      </c>
      <c r="U25" s="97">
        <v>17.7</v>
      </c>
      <c r="V25" s="97">
        <v>1.3</v>
      </c>
      <c r="W25" s="2"/>
      <c r="X25" s="252" t="s">
        <v>97</v>
      </c>
      <c r="Y25" s="252"/>
      <c r="Z25" s="252"/>
      <c r="AA25" s="43"/>
      <c r="AB25" s="252" t="s">
        <v>98</v>
      </c>
      <c r="AC25" s="252"/>
      <c r="AD25" s="252"/>
      <c r="AE25" s="252"/>
      <c r="AF25" s="38"/>
    </row>
    <row r="26" spans="1:33">
      <c r="A26" s="26">
        <v>19</v>
      </c>
      <c r="B26" s="21">
        <v>-1.7</v>
      </c>
      <c r="C26" s="21" t="s">
        <v>2</v>
      </c>
      <c r="D26" s="21">
        <v>6.3</v>
      </c>
      <c r="E26" s="21" t="s">
        <v>2</v>
      </c>
      <c r="F26" s="2"/>
      <c r="G26" s="201"/>
      <c r="H26" s="21">
        <v>0</v>
      </c>
      <c r="I26" s="21"/>
      <c r="J26" s="2"/>
      <c r="K26" s="26">
        <v>19</v>
      </c>
      <c r="L26" s="24">
        <v>1026.2</v>
      </c>
      <c r="M26" s="24">
        <v>1037.2</v>
      </c>
      <c r="N26" s="2"/>
      <c r="O26" s="26">
        <v>19</v>
      </c>
      <c r="P26" s="27">
        <v>74</v>
      </c>
      <c r="Q26" s="27">
        <v>91</v>
      </c>
      <c r="R26" s="2"/>
      <c r="S26" s="28">
        <v>19</v>
      </c>
      <c r="T26" s="35" t="s">
        <v>64</v>
      </c>
      <c r="U26" s="97">
        <v>9.6999999999999993</v>
      </c>
      <c r="V26" s="97">
        <v>0.3</v>
      </c>
      <c r="W26" s="2"/>
      <c r="X26" s="252" t="s">
        <v>97</v>
      </c>
      <c r="Y26" s="252"/>
      <c r="Z26" s="252"/>
      <c r="AA26" s="43"/>
      <c r="AB26" s="252" t="s">
        <v>109</v>
      </c>
      <c r="AC26" s="252"/>
      <c r="AD26" s="252"/>
      <c r="AE26" s="252"/>
      <c r="AF26" s="38"/>
    </row>
    <row r="27" spans="1:33">
      <c r="A27" s="26">
        <v>20</v>
      </c>
      <c r="B27" s="21">
        <v>-2.4</v>
      </c>
      <c r="C27" s="21" t="s">
        <v>2</v>
      </c>
      <c r="D27" s="21">
        <v>10.3</v>
      </c>
      <c r="E27" s="21" t="s">
        <v>2</v>
      </c>
      <c r="F27" s="2"/>
      <c r="G27" s="201"/>
      <c r="H27" s="21">
        <v>0</v>
      </c>
      <c r="I27" s="21"/>
      <c r="J27" s="2"/>
      <c r="K27" s="26">
        <v>20</v>
      </c>
      <c r="L27" s="24">
        <v>1019.9</v>
      </c>
      <c r="M27" s="97">
        <v>1026.3</v>
      </c>
      <c r="N27" s="2"/>
      <c r="O27" s="26">
        <v>20</v>
      </c>
      <c r="P27" s="27">
        <v>53</v>
      </c>
      <c r="Q27" s="94">
        <v>93</v>
      </c>
      <c r="R27" s="2"/>
      <c r="S27" s="28">
        <v>20</v>
      </c>
      <c r="T27" s="35" t="s">
        <v>64</v>
      </c>
      <c r="U27" s="97">
        <v>11.3</v>
      </c>
      <c r="V27" s="97">
        <v>0.6</v>
      </c>
      <c r="W27" s="2"/>
      <c r="X27" s="252" t="s">
        <v>97</v>
      </c>
      <c r="Y27" s="252"/>
      <c r="Z27" s="252"/>
      <c r="AA27" s="43"/>
      <c r="AB27" s="252" t="s">
        <v>98</v>
      </c>
      <c r="AC27" s="252"/>
      <c r="AD27" s="252"/>
      <c r="AE27" s="252"/>
      <c r="AF27" s="38"/>
    </row>
    <row r="28" spans="1:33">
      <c r="A28" s="26">
        <v>21</v>
      </c>
      <c r="B28" s="21">
        <v>-2.4</v>
      </c>
      <c r="C28" s="21" t="s">
        <v>2</v>
      </c>
      <c r="D28" s="21">
        <v>10.4</v>
      </c>
      <c r="E28" s="21" t="s">
        <v>2</v>
      </c>
      <c r="F28" s="2"/>
      <c r="G28" s="201"/>
      <c r="H28" s="21">
        <v>0</v>
      </c>
      <c r="I28" s="21"/>
      <c r="J28" s="2"/>
      <c r="K28" s="26">
        <v>21</v>
      </c>
      <c r="L28" s="24">
        <v>1022.4</v>
      </c>
      <c r="M28" s="24">
        <v>1030.4000000000001</v>
      </c>
      <c r="N28" s="2"/>
      <c r="O28" s="26">
        <v>21</v>
      </c>
      <c r="P28" s="27">
        <v>38</v>
      </c>
      <c r="Q28" s="27">
        <v>89</v>
      </c>
      <c r="R28" s="2"/>
      <c r="S28" s="28">
        <v>21</v>
      </c>
      <c r="T28" s="35" t="s">
        <v>64</v>
      </c>
      <c r="U28" s="97">
        <v>12.9</v>
      </c>
      <c r="V28" s="97">
        <v>1</v>
      </c>
      <c r="W28" s="2"/>
      <c r="X28" s="252" t="s">
        <v>97</v>
      </c>
      <c r="Y28" s="252"/>
      <c r="Z28" s="252"/>
      <c r="AA28" s="43"/>
      <c r="AB28" s="252" t="s">
        <v>98</v>
      </c>
      <c r="AC28" s="252"/>
      <c r="AD28" s="252"/>
      <c r="AE28" s="252"/>
      <c r="AF28" s="2"/>
    </row>
    <row r="29" spans="1:33">
      <c r="A29" s="26">
        <v>22</v>
      </c>
      <c r="B29" s="21">
        <v>-4.0999999999999996</v>
      </c>
      <c r="C29" s="21" t="s">
        <v>2</v>
      </c>
      <c r="D29" s="21">
        <v>6.2</v>
      </c>
      <c r="E29" s="21" t="s">
        <v>2</v>
      </c>
      <c r="F29" s="2"/>
      <c r="G29" s="201"/>
      <c r="H29" s="21">
        <v>0</v>
      </c>
      <c r="I29" s="21"/>
      <c r="J29" s="2"/>
      <c r="K29" s="26">
        <v>22</v>
      </c>
      <c r="L29" s="24">
        <v>1027.3</v>
      </c>
      <c r="M29" s="24">
        <v>1031.2</v>
      </c>
      <c r="N29" s="2"/>
      <c r="O29" s="26">
        <v>22</v>
      </c>
      <c r="P29" s="27">
        <v>71</v>
      </c>
      <c r="Q29" s="27">
        <v>94</v>
      </c>
      <c r="R29" s="2"/>
      <c r="S29" s="28">
        <v>22</v>
      </c>
      <c r="T29" s="35" t="s">
        <v>64</v>
      </c>
      <c r="U29" s="97">
        <v>11.3</v>
      </c>
      <c r="V29" s="97">
        <v>0.6</v>
      </c>
      <c r="W29" s="2"/>
      <c r="X29" s="252" t="s">
        <v>107</v>
      </c>
      <c r="Y29" s="252"/>
      <c r="Z29" s="252"/>
      <c r="AA29" s="43"/>
      <c r="AB29" s="252" t="s">
        <v>108</v>
      </c>
      <c r="AC29" s="252"/>
      <c r="AD29" s="252"/>
      <c r="AE29" s="252"/>
      <c r="AF29" s="38"/>
    </row>
    <row r="30" spans="1:33">
      <c r="A30" s="26">
        <v>23</v>
      </c>
      <c r="B30" s="21">
        <v>-0.7</v>
      </c>
      <c r="C30" s="21" t="s">
        <v>2</v>
      </c>
      <c r="D30" s="21">
        <v>8.1</v>
      </c>
      <c r="E30" s="21" t="s">
        <v>2</v>
      </c>
      <c r="F30" s="2"/>
      <c r="G30" s="201"/>
      <c r="H30" s="21">
        <v>0</v>
      </c>
      <c r="I30" s="21"/>
      <c r="J30" s="2"/>
      <c r="K30" s="26">
        <v>23</v>
      </c>
      <c r="L30" s="24">
        <v>1029.2</v>
      </c>
      <c r="M30" s="24">
        <v>1034.2</v>
      </c>
      <c r="N30" s="2"/>
      <c r="O30" s="26">
        <v>23</v>
      </c>
      <c r="P30" s="27">
        <v>67</v>
      </c>
      <c r="Q30" s="35">
        <v>88</v>
      </c>
      <c r="R30" s="2"/>
      <c r="S30" s="28">
        <v>23</v>
      </c>
      <c r="T30" s="35" t="s">
        <v>91</v>
      </c>
      <c r="U30" s="97">
        <v>20.9</v>
      </c>
      <c r="V30" s="97">
        <v>1.6</v>
      </c>
      <c r="W30" s="2"/>
      <c r="X30" s="252" t="s">
        <v>97</v>
      </c>
      <c r="Y30" s="252"/>
      <c r="Z30" s="252"/>
      <c r="AA30" s="43"/>
      <c r="AB30" s="252" t="s">
        <v>101</v>
      </c>
      <c r="AC30" s="252"/>
      <c r="AD30" s="252"/>
      <c r="AE30" s="252"/>
      <c r="AF30" s="2"/>
    </row>
    <row r="31" spans="1:33">
      <c r="A31" s="26">
        <v>24</v>
      </c>
      <c r="B31" s="21">
        <v>-3.4</v>
      </c>
      <c r="C31" s="21" t="s">
        <v>2</v>
      </c>
      <c r="D31" s="21">
        <v>9.4</v>
      </c>
      <c r="E31" s="21" t="s">
        <v>2</v>
      </c>
      <c r="F31" s="2"/>
      <c r="G31" s="201"/>
      <c r="H31" s="34">
        <v>0</v>
      </c>
      <c r="I31" s="21"/>
      <c r="J31" s="2"/>
      <c r="K31" s="26">
        <v>24</v>
      </c>
      <c r="L31" s="24">
        <v>1032.3</v>
      </c>
      <c r="M31" s="24">
        <v>1038.0999999999999</v>
      </c>
      <c r="N31" s="2"/>
      <c r="O31" s="26">
        <v>24</v>
      </c>
      <c r="P31" s="27">
        <v>63</v>
      </c>
      <c r="Q31" s="27">
        <v>93</v>
      </c>
      <c r="R31" s="2"/>
      <c r="S31" s="28">
        <v>24</v>
      </c>
      <c r="T31" s="35" t="s">
        <v>64</v>
      </c>
      <c r="U31" s="97">
        <v>12.9</v>
      </c>
      <c r="V31" s="97">
        <v>1.3</v>
      </c>
      <c r="W31" s="2"/>
      <c r="X31" s="252" t="s">
        <v>107</v>
      </c>
      <c r="Y31" s="252"/>
      <c r="Z31" s="252"/>
      <c r="AA31" s="43"/>
      <c r="AB31" s="252" t="s">
        <v>108</v>
      </c>
      <c r="AC31" s="252"/>
      <c r="AD31" s="252"/>
      <c r="AE31" s="252"/>
      <c r="AF31" s="2"/>
    </row>
    <row r="32" spans="1:33">
      <c r="A32" s="26">
        <v>25</v>
      </c>
      <c r="B32" s="21">
        <v>-1.5</v>
      </c>
      <c r="C32" s="21" t="s">
        <v>2</v>
      </c>
      <c r="D32" s="174">
        <v>0.7</v>
      </c>
      <c r="E32" s="21" t="s">
        <v>2</v>
      </c>
      <c r="F32" s="2"/>
      <c r="G32" s="201"/>
      <c r="H32" s="21">
        <v>0</v>
      </c>
      <c r="I32" s="21"/>
      <c r="J32" s="2"/>
      <c r="K32" s="26">
        <v>25</v>
      </c>
      <c r="L32" s="24">
        <v>1033.5999999999999</v>
      </c>
      <c r="M32" s="24">
        <v>1038.4000000000001</v>
      </c>
      <c r="N32" s="2"/>
      <c r="O32" s="26">
        <v>25</v>
      </c>
      <c r="P32" s="27">
        <v>89</v>
      </c>
      <c r="Q32" s="27">
        <v>94</v>
      </c>
      <c r="R32" s="2"/>
      <c r="S32" s="28">
        <v>25</v>
      </c>
      <c r="T32" s="35" t="s">
        <v>89</v>
      </c>
      <c r="U32" s="97">
        <v>11.3</v>
      </c>
      <c r="V32" s="97">
        <v>2.4</v>
      </c>
      <c r="W32" s="2"/>
      <c r="X32" s="252" t="s">
        <v>107</v>
      </c>
      <c r="Y32" s="252"/>
      <c r="Z32" s="252"/>
      <c r="AA32" s="43"/>
      <c r="AB32" s="252" t="s">
        <v>95</v>
      </c>
      <c r="AC32" s="252"/>
      <c r="AD32" s="252"/>
      <c r="AE32" s="252"/>
      <c r="AF32" s="2"/>
    </row>
    <row r="33" spans="1:32">
      <c r="A33" s="26">
        <v>26</v>
      </c>
      <c r="B33" s="21">
        <v>-2.8</v>
      </c>
      <c r="C33" s="21" t="s">
        <v>2</v>
      </c>
      <c r="D33" s="21">
        <v>1.1000000000000001</v>
      </c>
      <c r="E33" s="21" t="s">
        <v>2</v>
      </c>
      <c r="F33" s="2"/>
      <c r="G33" s="31"/>
      <c r="H33" s="21">
        <v>0</v>
      </c>
      <c r="I33" s="21"/>
      <c r="J33" s="2"/>
      <c r="K33" s="26">
        <v>26</v>
      </c>
      <c r="L33" s="24">
        <v>1029</v>
      </c>
      <c r="M33" s="24">
        <v>1033.7</v>
      </c>
      <c r="N33" s="2"/>
      <c r="O33" s="26">
        <v>26</v>
      </c>
      <c r="P33" s="27">
        <v>94</v>
      </c>
      <c r="Q33" s="27">
        <v>96</v>
      </c>
      <c r="R33" s="2"/>
      <c r="S33" s="28">
        <v>26</v>
      </c>
      <c r="T33" s="35" t="s">
        <v>65</v>
      </c>
      <c r="U33" s="97">
        <v>9.6999999999999993</v>
      </c>
      <c r="V33" s="97">
        <v>1.3</v>
      </c>
      <c r="W33" s="2"/>
      <c r="X33" s="252" t="s">
        <v>111</v>
      </c>
      <c r="Y33" s="252"/>
      <c r="Z33" s="252"/>
      <c r="AA33" s="43"/>
      <c r="AB33" s="252" t="s">
        <v>95</v>
      </c>
      <c r="AC33" s="252"/>
      <c r="AD33" s="252"/>
      <c r="AE33" s="252"/>
      <c r="AF33" s="2"/>
    </row>
    <row r="34" spans="1:32">
      <c r="A34" s="26">
        <v>27</v>
      </c>
      <c r="B34" s="21">
        <v>-4.2</v>
      </c>
      <c r="C34" s="21" t="s">
        <v>2</v>
      </c>
      <c r="D34" s="21">
        <v>4.9000000000000004</v>
      </c>
      <c r="E34" s="21" t="s">
        <v>2</v>
      </c>
      <c r="F34" s="2"/>
      <c r="G34" s="201" t="s">
        <v>94</v>
      </c>
      <c r="H34" s="21">
        <v>0.254</v>
      </c>
      <c r="I34" s="21"/>
      <c r="J34" s="2"/>
      <c r="K34" s="26">
        <v>27</v>
      </c>
      <c r="L34" s="24">
        <v>1026.7</v>
      </c>
      <c r="M34" s="24">
        <v>1030.7</v>
      </c>
      <c r="N34" s="2"/>
      <c r="O34" s="26">
        <v>27</v>
      </c>
      <c r="P34" s="27">
        <v>87</v>
      </c>
      <c r="Q34" s="27">
        <v>96</v>
      </c>
      <c r="R34" s="2"/>
      <c r="S34" s="28">
        <v>27</v>
      </c>
      <c r="T34" s="35" t="s">
        <v>64</v>
      </c>
      <c r="U34" s="97">
        <v>12.9</v>
      </c>
      <c r="V34" s="97">
        <v>1</v>
      </c>
      <c r="W34" s="2"/>
      <c r="X34" s="252" t="s">
        <v>111</v>
      </c>
      <c r="Y34" s="252"/>
      <c r="Z34" s="252"/>
      <c r="AA34" s="43"/>
      <c r="AB34" s="252" t="s">
        <v>110</v>
      </c>
      <c r="AC34" s="252"/>
      <c r="AD34" s="252"/>
      <c r="AE34" s="252"/>
      <c r="AF34" s="2"/>
    </row>
    <row r="35" spans="1:32">
      <c r="A35" s="26">
        <v>28</v>
      </c>
      <c r="B35" s="134">
        <v>-4.3</v>
      </c>
      <c r="C35" s="21" t="s">
        <v>2</v>
      </c>
      <c r="D35" s="21">
        <v>14.7</v>
      </c>
      <c r="E35" s="21" t="s">
        <v>2</v>
      </c>
      <c r="F35" s="2"/>
      <c r="G35" s="201" t="s">
        <v>94</v>
      </c>
      <c r="H35" s="21">
        <v>0.254</v>
      </c>
      <c r="I35" s="21"/>
      <c r="J35" s="2"/>
      <c r="K35" s="26">
        <v>28</v>
      </c>
      <c r="L35" s="24">
        <v>1027.0999999999999</v>
      </c>
      <c r="M35" s="24">
        <v>1031.7</v>
      </c>
      <c r="N35" s="2"/>
      <c r="O35" s="26">
        <v>28</v>
      </c>
      <c r="P35" s="27">
        <v>31</v>
      </c>
      <c r="Q35" s="27">
        <v>95</v>
      </c>
      <c r="R35" s="2"/>
      <c r="S35" s="28">
        <v>28</v>
      </c>
      <c r="T35" s="35" t="s">
        <v>64</v>
      </c>
      <c r="U35" s="97">
        <v>12.9</v>
      </c>
      <c r="V35" s="97">
        <v>1.3</v>
      </c>
      <c r="W35" s="2"/>
      <c r="X35" s="252" t="s">
        <v>111</v>
      </c>
      <c r="Y35" s="252"/>
      <c r="Z35" s="252"/>
      <c r="AA35" s="43"/>
      <c r="AB35" s="252" t="s">
        <v>102</v>
      </c>
      <c r="AC35" s="252"/>
      <c r="AD35" s="252"/>
      <c r="AE35" s="252"/>
      <c r="AF35" s="2"/>
    </row>
    <row r="36" spans="1:32">
      <c r="A36" s="26">
        <v>29</v>
      </c>
      <c r="B36" s="21">
        <v>-1.3</v>
      </c>
      <c r="C36" s="21" t="s">
        <v>2</v>
      </c>
      <c r="D36" s="21">
        <v>13.4</v>
      </c>
      <c r="E36" s="21" t="s">
        <v>2</v>
      </c>
      <c r="F36" s="2"/>
      <c r="G36" s="201"/>
      <c r="H36" s="21">
        <v>0</v>
      </c>
      <c r="I36" s="21"/>
      <c r="J36" s="2"/>
      <c r="K36" s="26">
        <v>29</v>
      </c>
      <c r="L36" s="24">
        <v>1027.7</v>
      </c>
      <c r="M36" s="24">
        <v>1032.9000000000001</v>
      </c>
      <c r="N36" s="2"/>
      <c r="O36" s="26">
        <v>29</v>
      </c>
      <c r="P36" s="27">
        <v>37</v>
      </c>
      <c r="Q36" s="27">
        <v>86</v>
      </c>
      <c r="R36" s="2"/>
      <c r="S36" s="28">
        <v>29</v>
      </c>
      <c r="T36" s="35" t="s">
        <v>90</v>
      </c>
      <c r="U36" s="97">
        <v>9.6999999999999993</v>
      </c>
      <c r="V36" s="97">
        <v>0.3</v>
      </c>
      <c r="W36" s="2"/>
      <c r="X36" s="252" t="s">
        <v>97</v>
      </c>
      <c r="Y36" s="252"/>
      <c r="Z36" s="252"/>
      <c r="AA36" s="43"/>
      <c r="AB36" s="252" t="s">
        <v>112</v>
      </c>
      <c r="AC36" s="252"/>
      <c r="AD36" s="252"/>
      <c r="AE36" s="252"/>
      <c r="AF36" s="2"/>
    </row>
    <row r="37" spans="1:32">
      <c r="A37" s="26">
        <v>30</v>
      </c>
      <c r="B37" s="21">
        <v>-0.6</v>
      </c>
      <c r="C37" s="21" t="s">
        <v>2</v>
      </c>
      <c r="D37" s="21">
        <v>15</v>
      </c>
      <c r="E37" s="21" t="s">
        <v>2</v>
      </c>
      <c r="F37" s="2"/>
      <c r="G37" s="201"/>
      <c r="H37" s="21">
        <v>0</v>
      </c>
      <c r="I37" s="21"/>
      <c r="J37" s="2"/>
      <c r="K37" s="26">
        <v>30</v>
      </c>
      <c r="L37" s="24">
        <v>1018.5</v>
      </c>
      <c r="M37" s="24">
        <v>1027.7</v>
      </c>
      <c r="N37" s="2"/>
      <c r="O37" s="26">
        <v>30</v>
      </c>
      <c r="P37" s="27">
        <v>49</v>
      </c>
      <c r="Q37" s="27">
        <v>85</v>
      </c>
      <c r="R37" s="2"/>
      <c r="S37" s="28">
        <v>30</v>
      </c>
      <c r="T37" s="35" t="s">
        <v>64</v>
      </c>
      <c r="U37" s="97">
        <v>9.6999999999999993</v>
      </c>
      <c r="V37" s="97">
        <v>0.8</v>
      </c>
      <c r="W37" s="2"/>
      <c r="X37" s="252" t="s">
        <v>97</v>
      </c>
      <c r="Y37" s="252"/>
      <c r="Z37" s="252"/>
      <c r="AA37" s="43"/>
      <c r="AB37" s="252" t="s">
        <v>98</v>
      </c>
      <c r="AC37" s="252"/>
      <c r="AD37" s="252"/>
      <c r="AE37" s="252"/>
      <c r="AF37" s="2"/>
    </row>
    <row r="38" spans="1:32">
      <c r="A38" s="39">
        <v>31</v>
      </c>
      <c r="B38" s="21">
        <v>1.2</v>
      </c>
      <c r="C38" s="21" t="s">
        <v>2</v>
      </c>
      <c r="D38" s="128">
        <v>16</v>
      </c>
      <c r="E38" s="21" t="s">
        <v>2</v>
      </c>
      <c r="F38" s="2"/>
      <c r="G38" s="201"/>
      <c r="H38" s="21">
        <v>0</v>
      </c>
      <c r="I38" s="21"/>
      <c r="J38" s="2"/>
      <c r="K38" s="39">
        <v>31</v>
      </c>
      <c r="L38" s="24">
        <v>1005.8</v>
      </c>
      <c r="M38" s="24">
        <v>1020</v>
      </c>
      <c r="N38" s="2"/>
      <c r="O38" s="39">
        <v>31</v>
      </c>
      <c r="P38" s="131">
        <v>21</v>
      </c>
      <c r="Q38" s="27">
        <v>90</v>
      </c>
      <c r="R38" s="2"/>
      <c r="S38" s="40">
        <v>31</v>
      </c>
      <c r="T38" s="35" t="s">
        <v>113</v>
      </c>
      <c r="U38" s="130">
        <v>69.2</v>
      </c>
      <c r="V38" s="130">
        <v>8.9</v>
      </c>
      <c r="W38" s="2"/>
      <c r="X38" s="252" t="s">
        <v>114</v>
      </c>
      <c r="Y38" s="252"/>
      <c r="Z38" s="252"/>
      <c r="AA38" s="43"/>
      <c r="AB38" s="252" t="s">
        <v>115</v>
      </c>
      <c r="AC38" s="252"/>
      <c r="AD38" s="252"/>
      <c r="AE38" s="252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50" t="s">
        <v>10</v>
      </c>
      <c r="M39" s="250"/>
      <c r="N39" s="2"/>
      <c r="O39" s="2"/>
      <c r="P39" s="250" t="s">
        <v>10</v>
      </c>
      <c r="Q39" s="250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-1.7</v>
      </c>
      <c r="C40" s="45" t="s">
        <v>2</v>
      </c>
      <c r="D40" s="45">
        <f>AVERAGE(D8:D38)</f>
        <v>9.203225806451611</v>
      </c>
      <c r="E40" s="46" t="s">
        <v>2</v>
      </c>
      <c r="F40" s="2"/>
      <c r="G40" s="47" t="s">
        <v>5</v>
      </c>
      <c r="H40" s="48">
        <f>SUM(H8:H38)</f>
        <v>3.302</v>
      </c>
      <c r="I40" s="116" t="s">
        <v>61</v>
      </c>
      <c r="J40" s="2"/>
      <c r="K40" s="44" t="s">
        <v>3</v>
      </c>
      <c r="L40" s="104">
        <f>AVERAGE(L8:L38)</f>
        <v>1022.0935483870968</v>
      </c>
      <c r="M40" s="105">
        <f>AVERAGE(M8:M38)</f>
        <v>1029.0870967741937</v>
      </c>
      <c r="N40" s="2"/>
      <c r="O40" s="44" t="s">
        <v>3</v>
      </c>
      <c r="P40" s="119">
        <f>AVERAGE(P8:P38)</f>
        <v>58.41935483870968</v>
      </c>
      <c r="Q40" s="120">
        <f>AVERAGE(Q8:Q38)</f>
        <v>91.322580645161295</v>
      </c>
      <c r="R40" s="2"/>
      <c r="S40" s="86" t="s">
        <v>11</v>
      </c>
      <c r="T40" s="86" t="s">
        <v>54</v>
      </c>
      <c r="U40" s="98">
        <f>MAXA(U8:U38)</f>
        <v>69.2</v>
      </c>
      <c r="V40" s="101"/>
      <c r="W40" s="2"/>
      <c r="X40" s="259" t="s">
        <v>36</v>
      </c>
      <c r="Y40" s="259"/>
      <c r="Z40" s="259"/>
      <c r="AA40" s="2"/>
      <c r="AB40" s="260" t="s">
        <v>35</v>
      </c>
      <c r="AC40" s="260"/>
      <c r="AD40" s="260"/>
      <c r="AE40" s="260"/>
      <c r="AF40" s="2"/>
    </row>
    <row r="41" spans="1:32">
      <c r="A41" s="50" t="s">
        <v>19</v>
      </c>
      <c r="B41" s="265">
        <f>AVERAGE(B49:B79)</f>
        <v>2.7645161290322591</v>
      </c>
      <c r="C41" s="266"/>
      <c r="D41" s="266"/>
      <c r="E41" s="51" t="s">
        <v>2</v>
      </c>
      <c r="F41" s="2"/>
      <c r="G41" s="110" t="s">
        <v>57</v>
      </c>
      <c r="H41" s="111">
        <v>0</v>
      </c>
      <c r="I41" s="117" t="s">
        <v>41</v>
      </c>
      <c r="J41" s="2"/>
      <c r="K41" s="50" t="s">
        <v>32</v>
      </c>
      <c r="L41" s="267">
        <f>AVERAGE(L8:M8,L9:M9,L10:M10,L11:M11,L12:M12,L13:M13,L14:M14,L15:M15,L16:M16,L17:M17,L18:M18,L19:M19,L20:M20,L21:M21,L22:M22,L23:M23,L24:M24,L25:M25,L26:M26,L27:M27,L28:M28,L29:M29,L30:M30,L31:M31,L32:M32,L33:M33,L34:M34,L35:M35,L36:M36,L37:M38)</f>
        <v>1025.5903225806449</v>
      </c>
      <c r="M41" s="268"/>
      <c r="N41" s="2"/>
      <c r="O41" s="52" t="s">
        <v>33</v>
      </c>
      <c r="P41" s="269">
        <f>AVERAGE(P8:Q8,P9:Q9,P10:Q10,P11:Q11,P12:Q12,P13:Q13,P14:Q14,P15:Q15,P16:Q16,P17:Q17,P18:Q18,P19:Q19,P20:Q20,P21:Q21,P22:Q22,P23:Q23,P24:Q24,P25:Q25,P26:Q26,P27:Q27,P28:Q28,P29:Q29,P30:Q30,P31:Q31,P32:Q32,P33:Q33,P34:Q34,P35:Q35,P36:Q36,P37:Q38)</f>
        <v>74.870967741935488</v>
      </c>
      <c r="Q41" s="270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-4.3</v>
      </c>
      <c r="C42" s="56" t="s">
        <v>2</v>
      </c>
      <c r="D42" s="56">
        <f>MAXA(D8:D38)</f>
        <v>16</v>
      </c>
      <c r="E42" s="57" t="s">
        <v>2</v>
      </c>
      <c r="F42" s="2"/>
      <c r="G42" s="47" t="s">
        <v>6</v>
      </c>
      <c r="H42" s="48">
        <f>MAXA(H8:H38)</f>
        <v>1.016</v>
      </c>
      <c r="I42" s="98">
        <f>MAXA(I8:I38)</f>
        <v>0</v>
      </c>
      <c r="J42" s="2"/>
      <c r="K42" s="55" t="s">
        <v>4</v>
      </c>
      <c r="L42" s="106">
        <f>MINA(L8:L38)</f>
        <v>1001.9</v>
      </c>
      <c r="M42" s="106">
        <f>MAXA(M8:M38)</f>
        <v>1041</v>
      </c>
      <c r="N42" s="2"/>
      <c r="O42" s="55" t="s">
        <v>4</v>
      </c>
      <c r="P42" s="96">
        <f>MINA(P8:P38)</f>
        <v>21</v>
      </c>
      <c r="Q42" s="96">
        <f>MAXA(Q8:Q38)</f>
        <v>97</v>
      </c>
      <c r="R42" s="58"/>
      <c r="S42" s="248" t="s">
        <v>50</v>
      </c>
      <c r="T42" s="249"/>
      <c r="U42" s="103">
        <f>AVERAGE(U8:U38)</f>
        <v>14.138709677419349</v>
      </c>
      <c r="V42" s="103">
        <f>AVERAGE(V8:V38)</f>
        <v>1.110967741935484</v>
      </c>
      <c r="W42" s="2"/>
      <c r="X42" s="107">
        <f>SUM(H8:H17)</f>
        <v>2.794</v>
      </c>
      <c r="Y42" s="107">
        <f>SUM(H18:H27)</f>
        <v>0</v>
      </c>
      <c r="Z42" s="107">
        <f>SUM(H28:H38)</f>
        <v>0.50800000000000001</v>
      </c>
      <c r="AA42" s="2"/>
      <c r="AB42" s="80" t="s">
        <v>43</v>
      </c>
      <c r="AC42" s="107">
        <f>AVERAGE(B8:B17)</f>
        <v>-0.64</v>
      </c>
      <c r="AD42" s="107">
        <f>AVERAGE(D8:D17)</f>
        <v>8.2899999999999991</v>
      </c>
      <c r="AE42" s="107">
        <f>AVERAGE(B49:B58)</f>
        <v>3.22</v>
      </c>
      <c r="AF42" s="2"/>
    </row>
    <row r="43" spans="1:32" ht="12.75">
      <c r="A43" s="2"/>
      <c r="B43" s="272" t="s">
        <v>27</v>
      </c>
      <c r="C43" s="272"/>
      <c r="D43" s="272"/>
      <c r="E43" s="272"/>
      <c r="F43" s="272"/>
      <c r="G43" s="272"/>
      <c r="H43" s="59">
        <v>0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-2.2199999999999998</v>
      </c>
      <c r="AD43" s="107">
        <f>AVERAGE(D18:D27)</f>
        <v>10.25</v>
      </c>
      <c r="AE43" s="107">
        <f>AVERAGE(B59:B68)</f>
        <v>2.76</v>
      </c>
      <c r="AF43" s="2"/>
    </row>
    <row r="44" spans="1:32">
      <c r="A44" s="2"/>
      <c r="B44" s="273" t="s">
        <v>28</v>
      </c>
      <c r="C44" s="273"/>
      <c r="D44" s="273"/>
      <c r="E44" s="273"/>
      <c r="F44" s="273"/>
      <c r="G44" s="273"/>
      <c r="H44" s="60">
        <f>H40</f>
        <v>3.302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-2.1909090909090909</v>
      </c>
      <c r="AD44" s="107">
        <f>AVERAGE(D28:D38)</f>
        <v>9.081818181818182</v>
      </c>
      <c r="AE44" s="107">
        <f>AVERAGE(B69:B79)</f>
        <v>2.3545454545454545</v>
      </c>
      <c r="AF44" s="2"/>
    </row>
    <row r="45" spans="1:32">
      <c r="A45" s="2"/>
      <c r="B45" s="274" t="s">
        <v>29</v>
      </c>
      <c r="C45" s="274"/>
      <c r="D45" s="274"/>
      <c r="E45" s="274"/>
      <c r="F45" s="274"/>
      <c r="G45" s="274"/>
      <c r="H45" s="61">
        <f>SUM(H43:H44)</f>
        <v>3.302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71"/>
      <c r="B47" s="271"/>
      <c r="C47" s="271"/>
      <c r="D47" s="271"/>
      <c r="E47" s="271"/>
      <c r="F47" s="271"/>
      <c r="G47" s="271"/>
      <c r="L47" s="64"/>
      <c r="P47" s="64"/>
    </row>
    <row r="48" spans="1:32">
      <c r="A48" s="262" t="s">
        <v>34</v>
      </c>
      <c r="B48" s="263"/>
      <c r="C48" s="264"/>
      <c r="D48" s="22"/>
      <c r="E48" s="22"/>
      <c r="F48" s="22"/>
      <c r="G48" s="22"/>
      <c r="L48" s="64"/>
      <c r="P48" s="64"/>
    </row>
    <row r="49" spans="1:20">
      <c r="A49" s="20">
        <v>1</v>
      </c>
      <c r="B49" s="123">
        <v>5.7</v>
      </c>
      <c r="C49" s="69" t="s">
        <v>2</v>
      </c>
      <c r="G49" s="63"/>
      <c r="L49" s="67"/>
    </row>
    <row r="50" spans="1:20">
      <c r="A50" s="26">
        <v>2</v>
      </c>
      <c r="B50" s="124">
        <v>2.7</v>
      </c>
      <c r="C50" s="71" t="s">
        <v>2</v>
      </c>
    </row>
    <row r="51" spans="1:20">
      <c r="A51" s="26">
        <v>3</v>
      </c>
      <c r="B51" s="124">
        <v>3.6</v>
      </c>
      <c r="C51" s="71" t="s">
        <v>2</v>
      </c>
      <c r="L51" s="1"/>
      <c r="P51" s="1"/>
      <c r="T51" s="92"/>
    </row>
    <row r="52" spans="1:20">
      <c r="A52" s="26">
        <v>4</v>
      </c>
      <c r="B52" s="124">
        <v>6.3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124">
        <v>5.9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4">
        <v>2.4</v>
      </c>
      <c r="C54" s="71" t="s">
        <v>2</v>
      </c>
    </row>
    <row r="55" spans="1:20">
      <c r="A55" s="26">
        <v>7</v>
      </c>
      <c r="B55" s="124">
        <v>1.6</v>
      </c>
      <c r="C55" s="71" t="s">
        <v>2</v>
      </c>
    </row>
    <row r="56" spans="1:20">
      <c r="A56" s="26">
        <v>8</v>
      </c>
      <c r="B56" s="124">
        <v>0.7</v>
      </c>
      <c r="C56" s="71" t="s">
        <v>2</v>
      </c>
    </row>
    <row r="57" spans="1:20">
      <c r="A57" s="26">
        <v>9</v>
      </c>
      <c r="B57" s="124">
        <v>1.8</v>
      </c>
      <c r="C57" s="71" t="s">
        <v>2</v>
      </c>
    </row>
    <row r="58" spans="1:20">
      <c r="A58" s="26">
        <v>10</v>
      </c>
      <c r="B58" s="124">
        <v>1.5</v>
      </c>
      <c r="C58" s="71" t="s">
        <v>2</v>
      </c>
    </row>
    <row r="59" spans="1:20">
      <c r="A59" s="26">
        <v>11</v>
      </c>
      <c r="B59" s="124">
        <v>1.9</v>
      </c>
      <c r="C59" s="71" t="s">
        <v>2</v>
      </c>
    </row>
    <row r="60" spans="1:20">
      <c r="A60" s="26">
        <v>12</v>
      </c>
      <c r="B60" s="124">
        <v>1.5</v>
      </c>
      <c r="C60" s="71" t="s">
        <v>2</v>
      </c>
    </row>
    <row r="61" spans="1:20">
      <c r="A61" s="26">
        <v>13</v>
      </c>
      <c r="B61" s="124">
        <v>1.1000000000000001</v>
      </c>
      <c r="C61" s="71" t="s">
        <v>2</v>
      </c>
    </row>
    <row r="62" spans="1:20">
      <c r="A62" s="26">
        <v>14</v>
      </c>
      <c r="B62" s="124">
        <v>2.6</v>
      </c>
      <c r="C62" s="71" t="s">
        <v>2</v>
      </c>
    </row>
    <row r="63" spans="1:20">
      <c r="A63" s="26">
        <v>15</v>
      </c>
      <c r="B63" s="124">
        <v>4.8</v>
      </c>
      <c r="C63" s="71" t="s">
        <v>2</v>
      </c>
    </row>
    <row r="64" spans="1:20">
      <c r="A64" s="26">
        <v>16</v>
      </c>
      <c r="B64" s="124">
        <v>3.6</v>
      </c>
      <c r="C64" s="71" t="s">
        <v>2</v>
      </c>
    </row>
    <row r="65" spans="1:3">
      <c r="A65" s="26">
        <v>17</v>
      </c>
      <c r="B65" s="124">
        <v>3.8</v>
      </c>
      <c r="C65" s="71" t="s">
        <v>2</v>
      </c>
    </row>
    <row r="66" spans="1:3">
      <c r="A66" s="26">
        <v>18</v>
      </c>
      <c r="B66" s="124">
        <v>4.2</v>
      </c>
      <c r="C66" s="71" t="s">
        <v>2</v>
      </c>
    </row>
    <row r="67" spans="1:3">
      <c r="A67" s="26">
        <v>19</v>
      </c>
      <c r="B67" s="124">
        <v>1.5</v>
      </c>
      <c r="C67" s="71" t="s">
        <v>2</v>
      </c>
    </row>
    <row r="68" spans="1:3">
      <c r="A68" s="26">
        <v>20</v>
      </c>
      <c r="B68" s="124">
        <v>2.6</v>
      </c>
      <c r="C68" s="71" t="s">
        <v>2</v>
      </c>
    </row>
    <row r="69" spans="1:3">
      <c r="A69" s="26">
        <v>21</v>
      </c>
      <c r="B69" s="124">
        <v>2.8</v>
      </c>
      <c r="C69" s="71" t="s">
        <v>2</v>
      </c>
    </row>
    <row r="70" spans="1:3">
      <c r="A70" s="26">
        <v>22</v>
      </c>
      <c r="B70" s="124">
        <v>-0.4</v>
      </c>
      <c r="C70" s="71" t="s">
        <v>2</v>
      </c>
    </row>
    <row r="71" spans="1:3">
      <c r="A71" s="26">
        <v>23</v>
      </c>
      <c r="B71" s="124">
        <v>2.7</v>
      </c>
      <c r="C71" s="71" t="s">
        <v>2</v>
      </c>
    </row>
    <row r="72" spans="1:3">
      <c r="A72" s="26">
        <v>24</v>
      </c>
      <c r="B72" s="124">
        <v>1.9</v>
      </c>
      <c r="C72" s="71" t="s">
        <v>2</v>
      </c>
    </row>
    <row r="73" spans="1:3">
      <c r="A73" s="26">
        <v>25</v>
      </c>
      <c r="B73" s="124">
        <v>-0.2</v>
      </c>
      <c r="C73" s="71" t="s">
        <v>2</v>
      </c>
    </row>
    <row r="74" spans="1:3">
      <c r="A74" s="26">
        <v>26</v>
      </c>
      <c r="B74" s="124">
        <v>-1.5</v>
      </c>
      <c r="C74" s="71" t="s">
        <v>2</v>
      </c>
    </row>
    <row r="75" spans="1:3">
      <c r="A75" s="26">
        <v>27</v>
      </c>
      <c r="B75" s="124">
        <v>-1.1000000000000001</v>
      </c>
      <c r="C75" s="71" t="s">
        <v>2</v>
      </c>
    </row>
    <row r="76" spans="1:3">
      <c r="A76" s="26">
        <v>28</v>
      </c>
      <c r="B76" s="124">
        <v>3.5</v>
      </c>
      <c r="C76" s="71" t="s">
        <v>2</v>
      </c>
    </row>
    <row r="77" spans="1:3">
      <c r="A77" s="26">
        <v>29</v>
      </c>
      <c r="B77" s="124">
        <v>4.9000000000000004</v>
      </c>
      <c r="C77" s="71" t="s">
        <v>2</v>
      </c>
    </row>
    <row r="78" spans="1:3">
      <c r="A78" s="26">
        <v>30</v>
      </c>
      <c r="B78" s="124">
        <v>5.9</v>
      </c>
      <c r="C78" s="71" t="s">
        <v>2</v>
      </c>
    </row>
    <row r="79" spans="1:3">
      <c r="A79" s="39">
        <v>31</v>
      </c>
      <c r="B79" s="125">
        <v>7.4</v>
      </c>
      <c r="C79" s="73" t="s">
        <v>2</v>
      </c>
    </row>
  </sheetData>
  <mergeCells count="90">
    <mergeCell ref="X6:Z6"/>
    <mergeCell ref="AB18:AE18"/>
    <mergeCell ref="AB21:AE21"/>
    <mergeCell ref="AB22:AE22"/>
    <mergeCell ref="AB19:AE19"/>
    <mergeCell ref="X17:Z17"/>
    <mergeCell ref="X18:Z18"/>
    <mergeCell ref="AB4:AE4"/>
    <mergeCell ref="X4:Z4"/>
    <mergeCell ref="X7:AE7"/>
    <mergeCell ref="AB24:AE24"/>
    <mergeCell ref="AB5:AE5"/>
    <mergeCell ref="AB6:AE6"/>
    <mergeCell ref="AB20:AE20"/>
    <mergeCell ref="AB23:AE23"/>
    <mergeCell ref="AB16:AE16"/>
    <mergeCell ref="AB17:AE17"/>
    <mergeCell ref="X14:Z14"/>
    <mergeCell ref="X10:Z10"/>
    <mergeCell ref="X21:Z21"/>
    <mergeCell ref="X20:Z20"/>
    <mergeCell ref="X16:Z16"/>
    <mergeCell ref="X5:Z5"/>
    <mergeCell ref="A48:C48"/>
    <mergeCell ref="B41:D41"/>
    <mergeCell ref="L41:M41"/>
    <mergeCell ref="P41:Q41"/>
    <mergeCell ref="A47:G47"/>
    <mergeCell ref="B43:G43"/>
    <mergeCell ref="B44:G44"/>
    <mergeCell ref="B45:G45"/>
    <mergeCell ref="X27:Z27"/>
    <mergeCell ref="X22:Z22"/>
    <mergeCell ref="X23:Z23"/>
    <mergeCell ref="X24:Z24"/>
    <mergeCell ref="AB27:AE27"/>
    <mergeCell ref="AB26:AE26"/>
    <mergeCell ref="X25:Z25"/>
    <mergeCell ref="X26:Z26"/>
    <mergeCell ref="AB29:AE29"/>
    <mergeCell ref="X38:Z38"/>
    <mergeCell ref="X36:Z36"/>
    <mergeCell ref="X37:Z37"/>
    <mergeCell ref="X28:Z28"/>
    <mergeCell ref="X29:Z29"/>
    <mergeCell ref="X34:Z34"/>
    <mergeCell ref="X35:Z35"/>
    <mergeCell ref="X30:Z30"/>
    <mergeCell ref="X31:Z31"/>
    <mergeCell ref="X32:Z32"/>
    <mergeCell ref="X33:Z33"/>
    <mergeCell ref="AB38:AE38"/>
    <mergeCell ref="X40:Z40"/>
    <mergeCell ref="AB40:AE40"/>
    <mergeCell ref="X2:AE2"/>
    <mergeCell ref="AB34:AE34"/>
    <mergeCell ref="AB35:AE35"/>
    <mergeCell ref="AB36:AE36"/>
    <mergeCell ref="AB37:AE37"/>
    <mergeCell ref="AB8:AE8"/>
    <mergeCell ref="X9:Z9"/>
    <mergeCell ref="AB9:AE9"/>
    <mergeCell ref="X19:Z19"/>
    <mergeCell ref="AB30:AE30"/>
    <mergeCell ref="AB31:AE31"/>
    <mergeCell ref="AB32:AE32"/>
    <mergeCell ref="AB33:AE33"/>
    <mergeCell ref="AB28:AE28"/>
    <mergeCell ref="O2:V2"/>
    <mergeCell ref="B4:V4"/>
    <mergeCell ref="B5:H5"/>
    <mergeCell ref="K5:M5"/>
    <mergeCell ref="O5:Q5"/>
    <mergeCell ref="B2:M2"/>
    <mergeCell ref="S42:T42"/>
    <mergeCell ref="L39:M39"/>
    <mergeCell ref="P39:Q39"/>
    <mergeCell ref="S5:V5"/>
    <mergeCell ref="AB14:AE14"/>
    <mergeCell ref="X15:Z15"/>
    <mergeCell ref="AB15:AE15"/>
    <mergeCell ref="X12:Z12"/>
    <mergeCell ref="AB12:AE12"/>
    <mergeCell ref="X13:Z13"/>
    <mergeCell ref="AB25:AE25"/>
    <mergeCell ref="AB13:AE13"/>
    <mergeCell ref="AB10:AE10"/>
    <mergeCell ref="X11:Z11"/>
    <mergeCell ref="AB11:AE11"/>
    <mergeCell ref="X8:Z8"/>
  </mergeCells>
  <phoneticPr fontId="7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O79"/>
  <sheetViews>
    <sheetView topLeftCell="A31" workbookViewId="0">
      <selection activeCell="H73" sqref="H73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0.285156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7.42578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0.42578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58" t="s">
        <v>23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"/>
      <c r="O2" s="253" t="s">
        <v>85</v>
      </c>
      <c r="P2" s="254"/>
      <c r="Q2" s="254"/>
      <c r="R2" s="254"/>
      <c r="S2" s="254"/>
      <c r="T2" s="254"/>
      <c r="U2" s="254"/>
      <c r="V2" s="254"/>
      <c r="W2" s="2"/>
      <c r="X2" s="261" t="s">
        <v>20</v>
      </c>
      <c r="Y2" s="261"/>
      <c r="Z2" s="261"/>
      <c r="AA2" s="261"/>
      <c r="AB2" s="261"/>
      <c r="AC2" s="261"/>
      <c r="AD2" s="261"/>
      <c r="AE2" s="26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55" t="s">
        <v>21</v>
      </c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"/>
      <c r="X4" s="277" t="s">
        <v>86</v>
      </c>
      <c r="Y4" s="276"/>
      <c r="Z4" s="276"/>
      <c r="AA4" s="9"/>
      <c r="AB4" s="277" t="s">
        <v>86</v>
      </c>
      <c r="AC4" s="276"/>
      <c r="AD4" s="276"/>
      <c r="AE4" s="276"/>
      <c r="AF4" s="2"/>
    </row>
    <row r="5" spans="1:119" ht="12.75" customHeight="1">
      <c r="A5" s="2"/>
      <c r="B5" s="256" t="s">
        <v>22</v>
      </c>
      <c r="C5" s="256"/>
      <c r="D5" s="256"/>
      <c r="E5" s="256"/>
      <c r="F5" s="256"/>
      <c r="G5" s="256"/>
      <c r="H5" s="256"/>
      <c r="I5" s="10"/>
      <c r="J5" s="2"/>
      <c r="K5" s="257" t="s">
        <v>24</v>
      </c>
      <c r="L5" s="257"/>
      <c r="M5" s="257"/>
      <c r="N5" s="2"/>
      <c r="O5" s="257" t="s">
        <v>25</v>
      </c>
      <c r="P5" s="257"/>
      <c r="Q5" s="257"/>
      <c r="R5" s="11"/>
      <c r="S5" s="251" t="s">
        <v>12</v>
      </c>
      <c r="T5" s="251"/>
      <c r="U5" s="251"/>
      <c r="V5" s="251"/>
      <c r="W5" s="2"/>
      <c r="X5" s="279" t="s">
        <v>15</v>
      </c>
      <c r="Y5" s="279"/>
      <c r="Z5" s="279"/>
      <c r="AA5" s="2"/>
      <c r="AB5" s="279" t="s">
        <v>31</v>
      </c>
      <c r="AC5" s="279"/>
      <c r="AD5" s="279"/>
      <c r="AE5" s="27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9" t="s">
        <v>17</v>
      </c>
      <c r="Y6" s="279"/>
      <c r="Z6" s="279"/>
      <c r="AA6" s="2"/>
      <c r="AB6" s="279" t="s">
        <v>30</v>
      </c>
      <c r="AC6" s="279"/>
      <c r="AD6" s="279"/>
      <c r="AE6" s="27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8" t="s">
        <v>55</v>
      </c>
      <c r="Y7" s="278"/>
      <c r="Z7" s="278"/>
      <c r="AA7" s="278"/>
      <c r="AB7" s="278"/>
      <c r="AC7" s="278"/>
      <c r="AD7" s="278"/>
      <c r="AE7" s="278"/>
      <c r="AF7" s="2"/>
    </row>
    <row r="8" spans="1:119">
      <c r="A8" s="20">
        <v>1</v>
      </c>
      <c r="B8" s="21">
        <v>11.8</v>
      </c>
      <c r="C8" s="21" t="s">
        <v>2</v>
      </c>
      <c r="D8" s="21">
        <v>21.6</v>
      </c>
      <c r="E8" s="21" t="s">
        <v>2</v>
      </c>
      <c r="F8" s="43"/>
      <c r="G8" s="180"/>
      <c r="H8" s="21">
        <v>0</v>
      </c>
      <c r="I8" s="21"/>
      <c r="J8" s="43"/>
      <c r="K8" s="20">
        <v>1</v>
      </c>
      <c r="L8" s="24">
        <v>1016.4</v>
      </c>
      <c r="M8" s="24">
        <v>1020.2</v>
      </c>
      <c r="N8" s="43"/>
      <c r="O8" s="20">
        <v>1</v>
      </c>
      <c r="P8" s="27">
        <v>58</v>
      </c>
      <c r="Q8" s="35">
        <v>95</v>
      </c>
      <c r="R8" s="43"/>
      <c r="S8" s="20">
        <v>1</v>
      </c>
      <c r="T8" s="35" t="s">
        <v>64</v>
      </c>
      <c r="U8" s="97">
        <v>12.9</v>
      </c>
      <c r="V8" s="97">
        <v>1</v>
      </c>
      <c r="W8" s="43"/>
      <c r="X8" s="252" t="s">
        <v>266</v>
      </c>
      <c r="Y8" s="252"/>
      <c r="Z8" s="252"/>
      <c r="AA8" s="43"/>
      <c r="AB8" s="252" t="s">
        <v>267</v>
      </c>
      <c r="AC8" s="252"/>
      <c r="AD8" s="252"/>
      <c r="AE8" s="252"/>
      <c r="AF8" s="2"/>
    </row>
    <row r="9" spans="1:119">
      <c r="A9" s="26">
        <v>2</v>
      </c>
      <c r="B9" s="21">
        <v>10.8</v>
      </c>
      <c r="C9" s="21" t="s">
        <v>2</v>
      </c>
      <c r="D9" s="21">
        <v>24.2</v>
      </c>
      <c r="E9" s="21" t="s">
        <v>2</v>
      </c>
      <c r="F9" s="43"/>
      <c r="G9" s="23"/>
      <c r="H9" s="21">
        <v>0</v>
      </c>
      <c r="I9" s="21"/>
      <c r="J9" s="43"/>
      <c r="K9" s="26">
        <v>2</v>
      </c>
      <c r="L9" s="24">
        <v>1018.2</v>
      </c>
      <c r="M9" s="24">
        <v>1022.9</v>
      </c>
      <c r="N9" s="43"/>
      <c r="O9" s="26">
        <v>2</v>
      </c>
      <c r="P9" s="27">
        <v>58</v>
      </c>
      <c r="Q9" s="27">
        <v>95</v>
      </c>
      <c r="R9" s="43"/>
      <c r="S9" s="26">
        <v>2</v>
      </c>
      <c r="T9" s="35" t="s">
        <v>64</v>
      </c>
      <c r="U9" s="34">
        <v>12.9</v>
      </c>
      <c r="V9" s="34">
        <v>1.1000000000000001</v>
      </c>
      <c r="W9" s="43"/>
      <c r="X9" s="252" t="s">
        <v>266</v>
      </c>
      <c r="Y9" s="252"/>
      <c r="Z9" s="252"/>
      <c r="AA9" s="43"/>
      <c r="AB9" s="252" t="s">
        <v>268</v>
      </c>
      <c r="AC9" s="252"/>
      <c r="AD9" s="252"/>
      <c r="AE9" s="252"/>
      <c r="AF9" s="2"/>
    </row>
    <row r="10" spans="1:119">
      <c r="A10" s="26">
        <v>3</v>
      </c>
      <c r="B10" s="21">
        <v>11.3</v>
      </c>
      <c r="C10" s="21" t="s">
        <v>2</v>
      </c>
      <c r="D10" s="128">
        <v>27.3</v>
      </c>
      <c r="E10" s="21" t="s">
        <v>2</v>
      </c>
      <c r="F10" s="43"/>
      <c r="G10" s="23"/>
      <c r="H10" s="21">
        <v>0</v>
      </c>
      <c r="I10" s="21"/>
      <c r="J10" s="43"/>
      <c r="K10" s="26">
        <v>3</v>
      </c>
      <c r="L10" s="24">
        <v>1019</v>
      </c>
      <c r="M10" s="24">
        <v>1021.9</v>
      </c>
      <c r="N10" s="43"/>
      <c r="O10" s="26">
        <v>3</v>
      </c>
      <c r="P10" s="131">
        <v>39</v>
      </c>
      <c r="Q10" s="27">
        <v>97</v>
      </c>
      <c r="R10" s="43"/>
      <c r="S10" s="26">
        <v>3</v>
      </c>
      <c r="T10" s="35" t="s">
        <v>90</v>
      </c>
      <c r="U10" s="97">
        <v>12.9</v>
      </c>
      <c r="V10" s="97">
        <v>1</v>
      </c>
      <c r="W10" s="43"/>
      <c r="X10" s="252" t="s">
        <v>264</v>
      </c>
      <c r="Y10" s="252"/>
      <c r="Z10" s="252"/>
      <c r="AA10" s="43"/>
      <c r="AB10" s="252" t="s">
        <v>102</v>
      </c>
      <c r="AC10" s="252"/>
      <c r="AD10" s="252"/>
      <c r="AE10" s="252"/>
      <c r="AF10" s="2"/>
    </row>
    <row r="11" spans="1:119">
      <c r="A11" s="26">
        <v>4</v>
      </c>
      <c r="B11" s="21">
        <v>12.2</v>
      </c>
      <c r="C11" s="21" t="s">
        <v>2</v>
      </c>
      <c r="D11" s="21">
        <v>23.6</v>
      </c>
      <c r="E11" s="21" t="s">
        <v>2</v>
      </c>
      <c r="F11" s="43"/>
      <c r="G11" s="23"/>
      <c r="H11" s="21">
        <v>0</v>
      </c>
      <c r="I11" s="21"/>
      <c r="J11" s="43"/>
      <c r="K11" s="26">
        <v>4</v>
      </c>
      <c r="L11" s="24">
        <v>1021.2</v>
      </c>
      <c r="M11" s="24">
        <v>1027.0999999999999</v>
      </c>
      <c r="N11" s="43"/>
      <c r="O11" s="26">
        <v>4</v>
      </c>
      <c r="P11" s="27">
        <v>60</v>
      </c>
      <c r="Q11" s="27">
        <v>91</v>
      </c>
      <c r="R11" s="43"/>
      <c r="S11" s="26">
        <v>4</v>
      </c>
      <c r="T11" s="35" t="s">
        <v>90</v>
      </c>
      <c r="U11" s="97">
        <v>12.9</v>
      </c>
      <c r="V11" s="97">
        <v>1.3</v>
      </c>
      <c r="W11" s="43"/>
      <c r="X11" s="252"/>
      <c r="Y11" s="252"/>
      <c r="Z11" s="252"/>
      <c r="AA11" s="43"/>
      <c r="AB11" s="252" t="s">
        <v>272</v>
      </c>
      <c r="AC11" s="252"/>
      <c r="AD11" s="252"/>
      <c r="AE11" s="252"/>
      <c r="AF11" s="32"/>
    </row>
    <row r="12" spans="1:119">
      <c r="A12" s="26">
        <v>5</v>
      </c>
      <c r="B12" s="135">
        <v>17.899999999999999</v>
      </c>
      <c r="C12" s="21" t="s">
        <v>2</v>
      </c>
      <c r="D12" s="21">
        <v>22.3</v>
      </c>
      <c r="E12" s="21" t="s">
        <v>2</v>
      </c>
      <c r="F12" s="43"/>
      <c r="G12" s="23"/>
      <c r="H12" s="21">
        <v>0</v>
      </c>
      <c r="I12" s="128"/>
      <c r="J12" s="43"/>
      <c r="K12" s="26">
        <v>5</v>
      </c>
      <c r="L12" s="24">
        <v>1026.7</v>
      </c>
      <c r="M12" s="24">
        <v>1029.0999999999999</v>
      </c>
      <c r="N12" s="43"/>
      <c r="O12" s="26">
        <v>5</v>
      </c>
      <c r="P12" s="27">
        <v>63</v>
      </c>
      <c r="Q12" s="27">
        <v>85</v>
      </c>
      <c r="R12" s="43"/>
      <c r="S12" s="26">
        <v>5</v>
      </c>
      <c r="T12" s="35" t="s">
        <v>106</v>
      </c>
      <c r="U12" s="97">
        <v>16.100000000000001</v>
      </c>
      <c r="V12" s="97">
        <v>1.8</v>
      </c>
      <c r="W12" s="43"/>
      <c r="X12" s="252"/>
      <c r="Y12" s="252"/>
      <c r="Z12" s="252"/>
      <c r="AA12" s="43"/>
      <c r="AB12" s="252" t="s">
        <v>274</v>
      </c>
      <c r="AC12" s="252"/>
      <c r="AD12" s="252"/>
      <c r="AE12" s="252"/>
      <c r="AF12" s="33"/>
    </row>
    <row r="13" spans="1:119">
      <c r="A13" s="26">
        <v>6</v>
      </c>
      <c r="B13" s="21">
        <v>14.4</v>
      </c>
      <c r="C13" s="21" t="s">
        <v>2</v>
      </c>
      <c r="D13" s="21">
        <v>25</v>
      </c>
      <c r="E13" s="21" t="s">
        <v>2</v>
      </c>
      <c r="F13" s="43"/>
      <c r="G13" s="181"/>
      <c r="H13" s="21">
        <v>0</v>
      </c>
      <c r="I13" s="21"/>
      <c r="J13" s="43"/>
      <c r="K13" s="26">
        <v>6</v>
      </c>
      <c r="L13" s="24">
        <v>1027.5</v>
      </c>
      <c r="M13" s="24">
        <v>1030.2</v>
      </c>
      <c r="N13" s="43"/>
      <c r="O13" s="26">
        <v>6</v>
      </c>
      <c r="P13" s="27">
        <v>59</v>
      </c>
      <c r="Q13" s="35">
        <v>94</v>
      </c>
      <c r="R13" s="43"/>
      <c r="S13" s="26">
        <v>6</v>
      </c>
      <c r="T13" s="35" t="s">
        <v>64</v>
      </c>
      <c r="U13" s="97">
        <v>14.5</v>
      </c>
      <c r="V13" s="97">
        <v>1.1000000000000001</v>
      </c>
      <c r="W13" s="43"/>
      <c r="X13" s="252"/>
      <c r="Y13" s="252"/>
      <c r="Z13" s="252"/>
      <c r="AA13" s="43"/>
      <c r="AB13" s="252" t="s">
        <v>273</v>
      </c>
      <c r="AC13" s="252"/>
      <c r="AD13" s="252"/>
      <c r="AE13" s="252"/>
      <c r="AF13" s="2"/>
    </row>
    <row r="14" spans="1:119">
      <c r="A14" s="26">
        <v>7</v>
      </c>
      <c r="B14" s="21">
        <v>16.100000000000001</v>
      </c>
      <c r="C14" s="21" t="s">
        <v>2</v>
      </c>
      <c r="D14" s="21">
        <v>24.8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1022.3</v>
      </c>
      <c r="M14" s="24">
        <v>1030.0999999999999</v>
      </c>
      <c r="N14" s="43"/>
      <c r="O14" s="26">
        <v>7</v>
      </c>
      <c r="P14" s="94">
        <v>54</v>
      </c>
      <c r="Q14" s="27">
        <v>91</v>
      </c>
      <c r="R14" s="43"/>
      <c r="S14" s="26">
        <v>7</v>
      </c>
      <c r="T14" s="35" t="s">
        <v>91</v>
      </c>
      <c r="U14" s="97">
        <v>14.5</v>
      </c>
      <c r="V14" s="97">
        <v>1.1000000000000001</v>
      </c>
      <c r="W14" s="43"/>
      <c r="X14" s="252"/>
      <c r="Y14" s="252"/>
      <c r="Z14" s="252"/>
      <c r="AA14" s="43"/>
      <c r="AB14" s="252" t="s">
        <v>98</v>
      </c>
      <c r="AC14" s="252"/>
      <c r="AD14" s="252"/>
      <c r="AE14" s="252"/>
      <c r="AF14" s="2"/>
    </row>
    <row r="15" spans="1:119">
      <c r="A15" s="26">
        <v>8</v>
      </c>
      <c r="B15" s="21">
        <v>12.9</v>
      </c>
      <c r="C15" s="21" t="s">
        <v>2</v>
      </c>
      <c r="D15" s="21">
        <v>22.7</v>
      </c>
      <c r="E15" s="21" t="s">
        <v>2</v>
      </c>
      <c r="F15" s="43"/>
      <c r="G15" s="232" t="s">
        <v>276</v>
      </c>
      <c r="H15" s="21">
        <v>0.50800000000000001</v>
      </c>
      <c r="I15" s="21">
        <v>0.254</v>
      </c>
      <c r="J15" s="43"/>
      <c r="K15" s="26">
        <v>8</v>
      </c>
      <c r="L15" s="24">
        <v>1019.2</v>
      </c>
      <c r="M15" s="24">
        <v>1022.8</v>
      </c>
      <c r="N15" s="43"/>
      <c r="O15" s="26">
        <v>8</v>
      </c>
      <c r="P15" s="94">
        <v>60</v>
      </c>
      <c r="Q15" s="27">
        <v>94</v>
      </c>
      <c r="R15" s="43"/>
      <c r="S15" s="26">
        <v>8</v>
      </c>
      <c r="T15" s="35" t="s">
        <v>64</v>
      </c>
      <c r="U15" s="97">
        <v>11.3</v>
      </c>
      <c r="V15" s="97">
        <v>1.3</v>
      </c>
      <c r="W15" s="43"/>
      <c r="X15" s="252"/>
      <c r="Y15" s="252"/>
      <c r="Z15" s="252"/>
      <c r="AA15" s="43"/>
      <c r="AB15" s="252" t="s">
        <v>278</v>
      </c>
      <c r="AC15" s="252"/>
      <c r="AD15" s="252"/>
      <c r="AE15" s="252"/>
      <c r="AF15" s="2"/>
    </row>
    <row r="16" spans="1:119">
      <c r="A16" s="26">
        <v>9</v>
      </c>
      <c r="B16" s="21">
        <v>14.7</v>
      </c>
      <c r="C16" s="21" t="s">
        <v>2</v>
      </c>
      <c r="D16" s="21">
        <v>17.7</v>
      </c>
      <c r="E16" s="21" t="s">
        <v>2</v>
      </c>
      <c r="F16" s="43"/>
      <c r="G16" s="232" t="s">
        <v>275</v>
      </c>
      <c r="H16" s="128">
        <v>30.988</v>
      </c>
      <c r="I16" s="128">
        <v>15</v>
      </c>
      <c r="J16" s="43"/>
      <c r="K16" s="26">
        <v>9</v>
      </c>
      <c r="L16" s="24">
        <v>1021.5</v>
      </c>
      <c r="M16" s="24">
        <v>1023.3</v>
      </c>
      <c r="N16" s="43"/>
      <c r="O16" s="26">
        <v>9</v>
      </c>
      <c r="P16" s="27">
        <v>86</v>
      </c>
      <c r="Q16" s="27">
        <v>96</v>
      </c>
      <c r="R16" s="43"/>
      <c r="S16" s="26">
        <v>9</v>
      </c>
      <c r="T16" s="35" t="s">
        <v>91</v>
      </c>
      <c r="U16" s="97">
        <v>24.1</v>
      </c>
      <c r="V16" s="97">
        <v>4</v>
      </c>
      <c r="W16" s="43"/>
      <c r="X16" s="252"/>
      <c r="Y16" s="252"/>
      <c r="Z16" s="252"/>
      <c r="AA16" s="43"/>
      <c r="AB16" s="252" t="s">
        <v>104</v>
      </c>
      <c r="AC16" s="252"/>
      <c r="AD16" s="252"/>
      <c r="AE16" s="252"/>
      <c r="AF16" s="2"/>
    </row>
    <row r="17" spans="1:33">
      <c r="A17" s="26">
        <v>10</v>
      </c>
      <c r="B17" s="21">
        <v>13.1</v>
      </c>
      <c r="C17" s="21" t="s">
        <v>2</v>
      </c>
      <c r="D17" s="21">
        <v>18.3</v>
      </c>
      <c r="E17" s="21" t="s">
        <v>2</v>
      </c>
      <c r="F17" s="43"/>
      <c r="G17" s="232" t="s">
        <v>277</v>
      </c>
      <c r="H17" s="34">
        <v>2.286</v>
      </c>
      <c r="I17" s="34">
        <v>4.3</v>
      </c>
      <c r="J17" s="43"/>
      <c r="K17" s="26">
        <v>10</v>
      </c>
      <c r="L17" s="24">
        <v>1021.8</v>
      </c>
      <c r="M17" s="24">
        <v>1024.0999999999999</v>
      </c>
      <c r="N17" s="43"/>
      <c r="O17" s="26">
        <v>10</v>
      </c>
      <c r="P17" s="27">
        <v>81</v>
      </c>
      <c r="Q17" s="27">
        <v>96</v>
      </c>
      <c r="R17" s="43"/>
      <c r="S17" s="26">
        <v>10</v>
      </c>
      <c r="T17" s="35" t="s">
        <v>136</v>
      </c>
      <c r="U17" s="34">
        <v>20.9</v>
      </c>
      <c r="V17" s="34">
        <v>4.8</v>
      </c>
      <c r="W17" s="43"/>
      <c r="X17" s="252"/>
      <c r="Y17" s="252"/>
      <c r="Z17" s="252"/>
      <c r="AA17" s="43"/>
      <c r="AB17" s="252" t="s">
        <v>280</v>
      </c>
      <c r="AC17" s="252"/>
      <c r="AD17" s="252"/>
      <c r="AE17" s="252"/>
      <c r="AF17" s="2"/>
    </row>
    <row r="18" spans="1:33">
      <c r="A18" s="26">
        <v>11</v>
      </c>
      <c r="B18" s="21">
        <v>10.5</v>
      </c>
      <c r="C18" s="21" t="s">
        <v>2</v>
      </c>
      <c r="D18" s="21">
        <v>23.2</v>
      </c>
      <c r="E18" s="21" t="s">
        <v>2</v>
      </c>
      <c r="F18" s="43"/>
      <c r="G18" s="233" t="s">
        <v>126</v>
      </c>
      <c r="H18" s="21">
        <v>0.254</v>
      </c>
      <c r="I18" s="21"/>
      <c r="J18" s="43"/>
      <c r="K18" s="26">
        <v>11</v>
      </c>
      <c r="L18" s="24">
        <v>1022.1</v>
      </c>
      <c r="M18" s="24">
        <v>1024.5999999999999</v>
      </c>
      <c r="N18" s="43"/>
      <c r="O18" s="26">
        <v>11</v>
      </c>
      <c r="P18" s="27">
        <v>60</v>
      </c>
      <c r="Q18" s="129">
        <v>98</v>
      </c>
      <c r="R18" s="43"/>
      <c r="S18" s="26">
        <v>11</v>
      </c>
      <c r="T18" s="35" t="s">
        <v>90</v>
      </c>
      <c r="U18" s="97">
        <v>11.3</v>
      </c>
      <c r="V18" s="97">
        <v>1</v>
      </c>
      <c r="W18" s="43"/>
      <c r="X18" s="252" t="s">
        <v>281</v>
      </c>
      <c r="Y18" s="252"/>
      <c r="Z18" s="252"/>
      <c r="AA18" s="43"/>
      <c r="AB18" s="252" t="s">
        <v>279</v>
      </c>
      <c r="AC18" s="252"/>
      <c r="AD18" s="252"/>
      <c r="AE18" s="252"/>
      <c r="AF18" s="2"/>
      <c r="AG18" s="36"/>
    </row>
    <row r="19" spans="1:33">
      <c r="A19" s="26">
        <v>12</v>
      </c>
      <c r="B19" s="21">
        <v>11.4</v>
      </c>
      <c r="C19" s="21" t="s">
        <v>2</v>
      </c>
      <c r="D19" s="21">
        <v>21.7</v>
      </c>
      <c r="E19" s="21" t="s">
        <v>2</v>
      </c>
      <c r="F19" s="43"/>
      <c r="G19" s="182"/>
      <c r="H19" s="21">
        <v>0</v>
      </c>
      <c r="I19" s="21"/>
      <c r="J19" s="43"/>
      <c r="K19" s="26">
        <v>12</v>
      </c>
      <c r="L19" s="24">
        <v>1022.7</v>
      </c>
      <c r="M19" s="24">
        <v>1025.2</v>
      </c>
      <c r="N19" s="43"/>
      <c r="O19" s="26">
        <v>12</v>
      </c>
      <c r="P19" s="27">
        <v>66</v>
      </c>
      <c r="Q19" s="27">
        <v>97</v>
      </c>
      <c r="R19" s="43"/>
      <c r="S19" s="26">
        <v>12</v>
      </c>
      <c r="T19" s="35" t="s">
        <v>64</v>
      </c>
      <c r="U19" s="97">
        <v>14.5</v>
      </c>
      <c r="V19" s="97">
        <v>0.6</v>
      </c>
      <c r="W19" s="43"/>
      <c r="X19" s="252" t="s">
        <v>264</v>
      </c>
      <c r="Y19" s="252"/>
      <c r="Z19" s="252"/>
      <c r="AA19" s="43"/>
      <c r="AB19" s="252" t="s">
        <v>279</v>
      </c>
      <c r="AC19" s="252"/>
      <c r="AD19" s="252"/>
      <c r="AE19" s="252"/>
      <c r="AF19" s="2"/>
    </row>
    <row r="20" spans="1:33">
      <c r="A20" s="26">
        <v>13</v>
      </c>
      <c r="B20" s="21">
        <v>11.6</v>
      </c>
      <c r="C20" s="21" t="s">
        <v>2</v>
      </c>
      <c r="D20" s="21">
        <v>21.4</v>
      </c>
      <c r="E20" s="21" t="s">
        <v>2</v>
      </c>
      <c r="F20" s="43"/>
      <c r="G20" s="183"/>
      <c r="H20" s="21">
        <v>0</v>
      </c>
      <c r="I20" s="128"/>
      <c r="J20" s="43"/>
      <c r="K20" s="26">
        <v>13</v>
      </c>
      <c r="L20" s="24">
        <v>1019.9</v>
      </c>
      <c r="M20" s="24">
        <v>1024.7</v>
      </c>
      <c r="N20" s="43"/>
      <c r="O20" s="26">
        <v>13</v>
      </c>
      <c r="P20" s="27">
        <v>67</v>
      </c>
      <c r="Q20" s="27">
        <v>97</v>
      </c>
      <c r="R20" s="37"/>
      <c r="S20" s="26">
        <v>13</v>
      </c>
      <c r="T20" s="35" t="s">
        <v>90</v>
      </c>
      <c r="U20" s="97">
        <v>11.3</v>
      </c>
      <c r="V20" s="97">
        <v>0.8</v>
      </c>
      <c r="W20" s="43"/>
      <c r="X20" s="252" t="s">
        <v>264</v>
      </c>
      <c r="Y20" s="252"/>
      <c r="Z20" s="252"/>
      <c r="AA20" s="43"/>
      <c r="AB20" s="252" t="s">
        <v>283</v>
      </c>
      <c r="AC20" s="252"/>
      <c r="AD20" s="252"/>
      <c r="AE20" s="252"/>
      <c r="AF20" s="2"/>
    </row>
    <row r="21" spans="1:33">
      <c r="A21" s="26">
        <v>14</v>
      </c>
      <c r="B21" s="21">
        <v>12.7</v>
      </c>
      <c r="C21" s="21" t="s">
        <v>2</v>
      </c>
      <c r="D21" s="21">
        <v>21.2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24">
        <v>1016.9</v>
      </c>
      <c r="M21" s="24">
        <v>1020.4</v>
      </c>
      <c r="N21" s="43"/>
      <c r="O21" s="26">
        <v>14</v>
      </c>
      <c r="P21" s="27">
        <v>64</v>
      </c>
      <c r="Q21" s="27">
        <v>94</v>
      </c>
      <c r="R21" s="43"/>
      <c r="S21" s="26">
        <v>14</v>
      </c>
      <c r="T21" s="35" t="s">
        <v>64</v>
      </c>
      <c r="U21" s="97">
        <v>11.3</v>
      </c>
      <c r="V21" s="97">
        <v>0.8</v>
      </c>
      <c r="W21" s="43"/>
      <c r="X21" s="252"/>
      <c r="Y21" s="252"/>
      <c r="Z21" s="252"/>
      <c r="AA21" s="43"/>
      <c r="AB21" s="252" t="s">
        <v>66</v>
      </c>
      <c r="AC21" s="252"/>
      <c r="AD21" s="252"/>
      <c r="AE21" s="252"/>
      <c r="AF21" s="2"/>
    </row>
    <row r="22" spans="1:33">
      <c r="A22" s="26">
        <v>15</v>
      </c>
      <c r="B22" s="29">
        <v>14.4</v>
      </c>
      <c r="C22" s="21" t="s">
        <v>2</v>
      </c>
      <c r="D22" s="21">
        <v>23.1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1017</v>
      </c>
      <c r="M22" s="24">
        <v>1020.8</v>
      </c>
      <c r="N22" s="43"/>
      <c r="O22" s="26">
        <v>15</v>
      </c>
      <c r="P22" s="27">
        <v>59</v>
      </c>
      <c r="Q22" s="27">
        <v>90</v>
      </c>
      <c r="R22" s="43"/>
      <c r="S22" s="26">
        <v>15</v>
      </c>
      <c r="T22" s="35" t="s">
        <v>91</v>
      </c>
      <c r="U22" s="97">
        <v>16.100000000000001</v>
      </c>
      <c r="V22" s="97">
        <v>1.3</v>
      </c>
      <c r="W22" s="43"/>
      <c r="X22" s="252"/>
      <c r="Y22" s="252"/>
      <c r="Z22" s="252"/>
      <c r="AA22" s="43"/>
      <c r="AB22" s="252" t="s">
        <v>282</v>
      </c>
      <c r="AC22" s="252"/>
      <c r="AD22" s="252"/>
      <c r="AE22" s="252"/>
      <c r="AF22" s="2"/>
    </row>
    <row r="23" spans="1:33">
      <c r="A23" s="26">
        <v>16</v>
      </c>
      <c r="B23" s="21">
        <v>16.7</v>
      </c>
      <c r="C23" s="21" t="s">
        <v>2</v>
      </c>
      <c r="D23" s="21">
        <v>23.3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1020.8</v>
      </c>
      <c r="M23" s="24">
        <v>1028.0999999999999</v>
      </c>
      <c r="N23" s="43"/>
      <c r="O23" s="26">
        <v>16</v>
      </c>
      <c r="P23" s="27">
        <v>58</v>
      </c>
      <c r="Q23" s="27">
        <v>85</v>
      </c>
      <c r="R23" s="43"/>
      <c r="S23" s="26">
        <v>16</v>
      </c>
      <c r="T23" s="35" t="s">
        <v>91</v>
      </c>
      <c r="U23" s="34">
        <v>14.5</v>
      </c>
      <c r="V23" s="34">
        <v>2.1</v>
      </c>
      <c r="W23" s="43"/>
      <c r="X23" s="252"/>
      <c r="Y23" s="252"/>
      <c r="Z23" s="252"/>
      <c r="AA23" s="43"/>
      <c r="AB23" s="252" t="s">
        <v>282</v>
      </c>
      <c r="AC23" s="252"/>
      <c r="AD23" s="252"/>
      <c r="AE23" s="252"/>
      <c r="AF23" s="2"/>
    </row>
    <row r="24" spans="1:33">
      <c r="A24" s="26">
        <v>17</v>
      </c>
      <c r="B24" s="21">
        <v>16.2</v>
      </c>
      <c r="C24" s="21" t="s">
        <v>2</v>
      </c>
      <c r="D24" s="21">
        <v>22.6</v>
      </c>
      <c r="E24" s="21" t="s">
        <v>2</v>
      </c>
      <c r="F24" s="43"/>
      <c r="G24" s="184"/>
      <c r="H24" s="21">
        <v>0</v>
      </c>
      <c r="I24" s="21"/>
      <c r="J24" s="43"/>
      <c r="K24" s="26">
        <v>17</v>
      </c>
      <c r="L24" s="24">
        <v>1028</v>
      </c>
      <c r="M24" s="132">
        <v>1031.5999999999999</v>
      </c>
      <c r="N24" s="43"/>
      <c r="O24" s="26">
        <v>17</v>
      </c>
      <c r="P24" s="27">
        <v>66</v>
      </c>
      <c r="Q24" s="27">
        <v>90</v>
      </c>
      <c r="R24" s="43"/>
      <c r="S24" s="26">
        <v>17</v>
      </c>
      <c r="T24" s="35" t="s">
        <v>91</v>
      </c>
      <c r="U24" s="97">
        <v>11.3</v>
      </c>
      <c r="V24" s="97">
        <v>0.6</v>
      </c>
      <c r="W24" s="43"/>
      <c r="X24" s="252"/>
      <c r="Y24" s="252"/>
      <c r="Z24" s="252"/>
      <c r="AA24" s="43"/>
      <c r="AB24" s="252" t="s">
        <v>286</v>
      </c>
      <c r="AC24" s="252"/>
      <c r="AD24" s="252"/>
      <c r="AE24" s="252"/>
      <c r="AF24" s="2"/>
    </row>
    <row r="25" spans="1:33">
      <c r="A25" s="26">
        <v>18</v>
      </c>
      <c r="B25" s="21">
        <v>12.7</v>
      </c>
      <c r="C25" s="21" t="s">
        <v>2</v>
      </c>
      <c r="D25" s="21">
        <v>24.3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1025.2</v>
      </c>
      <c r="M25" s="24">
        <v>1031.3</v>
      </c>
      <c r="N25" s="43"/>
      <c r="O25" s="26">
        <v>18</v>
      </c>
      <c r="P25" s="27">
        <v>61</v>
      </c>
      <c r="Q25" s="27">
        <v>97</v>
      </c>
      <c r="R25" s="43"/>
      <c r="S25" s="26">
        <v>18</v>
      </c>
      <c r="T25" s="35" t="s">
        <v>54</v>
      </c>
      <c r="U25" s="97">
        <v>12.9</v>
      </c>
      <c r="V25" s="97">
        <v>0.6</v>
      </c>
      <c r="W25" s="43"/>
      <c r="X25" s="252" t="s">
        <v>264</v>
      </c>
      <c r="Y25" s="252"/>
      <c r="Z25" s="252"/>
      <c r="AA25" s="43"/>
      <c r="AB25" s="252" t="s">
        <v>284</v>
      </c>
      <c r="AC25" s="252"/>
      <c r="AD25" s="252"/>
      <c r="AE25" s="252"/>
      <c r="AF25" s="38"/>
    </row>
    <row r="26" spans="1:33">
      <c r="A26" s="26">
        <v>19</v>
      </c>
      <c r="B26" s="21">
        <v>12.2</v>
      </c>
      <c r="C26" s="21" t="s">
        <v>2</v>
      </c>
      <c r="D26" s="21">
        <v>24.5</v>
      </c>
      <c r="E26" s="21" t="s">
        <v>2</v>
      </c>
      <c r="F26" s="43"/>
      <c r="G26" s="23"/>
      <c r="H26" s="21">
        <v>0</v>
      </c>
      <c r="I26" s="21"/>
      <c r="J26" s="43"/>
      <c r="K26" s="26">
        <v>19</v>
      </c>
      <c r="L26" s="24">
        <v>1021.2</v>
      </c>
      <c r="M26" s="24">
        <v>1026.3</v>
      </c>
      <c r="N26" s="43"/>
      <c r="O26" s="26">
        <v>19</v>
      </c>
      <c r="P26" s="27">
        <v>64</v>
      </c>
      <c r="Q26" s="27">
        <v>97</v>
      </c>
      <c r="R26" s="43"/>
      <c r="S26" s="26">
        <v>19</v>
      </c>
      <c r="T26" s="35" t="s">
        <v>54</v>
      </c>
      <c r="U26" s="97">
        <v>9.6999999999999993</v>
      </c>
      <c r="V26" s="97">
        <v>0.3</v>
      </c>
      <c r="W26" s="43"/>
      <c r="X26" s="252" t="s">
        <v>264</v>
      </c>
      <c r="Y26" s="252"/>
      <c r="Z26" s="252"/>
      <c r="AA26" s="43"/>
      <c r="AB26" s="252" t="s">
        <v>279</v>
      </c>
      <c r="AC26" s="252"/>
      <c r="AD26" s="252"/>
      <c r="AE26" s="252"/>
      <c r="AF26" s="38"/>
    </row>
    <row r="27" spans="1:33">
      <c r="A27" s="26">
        <v>20</v>
      </c>
      <c r="B27" s="21">
        <v>12.8</v>
      </c>
      <c r="C27" s="21" t="s">
        <v>2</v>
      </c>
      <c r="D27" s="21">
        <v>21.4</v>
      </c>
      <c r="E27" s="21" t="s">
        <v>2</v>
      </c>
      <c r="F27" s="43"/>
      <c r="G27" s="23"/>
      <c r="H27" s="21">
        <v>0</v>
      </c>
      <c r="I27" s="21"/>
      <c r="J27" s="43"/>
      <c r="K27" s="26">
        <v>20</v>
      </c>
      <c r="L27" s="24">
        <v>1021.4</v>
      </c>
      <c r="M27" s="24">
        <v>1024.8</v>
      </c>
      <c r="N27" s="43"/>
      <c r="O27" s="26">
        <v>20</v>
      </c>
      <c r="P27" s="27">
        <v>71</v>
      </c>
      <c r="Q27" s="94">
        <v>96</v>
      </c>
      <c r="R27" s="43"/>
      <c r="S27" s="26">
        <v>20</v>
      </c>
      <c r="T27" s="35" t="s">
        <v>106</v>
      </c>
      <c r="U27" s="97">
        <v>11.3</v>
      </c>
      <c r="V27" s="97">
        <v>0.6</v>
      </c>
      <c r="W27" s="43"/>
      <c r="X27" s="252" t="s">
        <v>287</v>
      </c>
      <c r="Y27" s="252"/>
      <c r="Z27" s="252"/>
      <c r="AA27" s="43"/>
      <c r="AB27" s="252" t="s">
        <v>285</v>
      </c>
      <c r="AC27" s="252"/>
      <c r="AD27" s="252"/>
      <c r="AE27" s="252"/>
      <c r="AF27" s="38"/>
    </row>
    <row r="28" spans="1:33" ht="12.75">
      <c r="A28" s="26">
        <v>21</v>
      </c>
      <c r="B28" s="21">
        <v>16.100000000000001</v>
      </c>
      <c r="C28" s="21" t="s">
        <v>2</v>
      </c>
      <c r="D28" s="136">
        <v>17.3</v>
      </c>
      <c r="E28" s="21" t="s">
        <v>2</v>
      </c>
      <c r="F28" s="43"/>
      <c r="G28" s="23"/>
      <c r="H28" s="21">
        <v>0</v>
      </c>
      <c r="I28" s="21"/>
      <c r="J28" s="43"/>
      <c r="K28" s="26">
        <v>21</v>
      </c>
      <c r="L28" s="24">
        <v>1017.8</v>
      </c>
      <c r="M28" s="24">
        <v>1022.9</v>
      </c>
      <c r="N28" s="43"/>
      <c r="O28" s="26">
        <v>21</v>
      </c>
      <c r="P28" s="27">
        <v>87</v>
      </c>
      <c r="Q28" s="27">
        <v>95</v>
      </c>
      <c r="R28" s="43"/>
      <c r="S28" s="26">
        <v>21</v>
      </c>
      <c r="T28" s="35" t="s">
        <v>91</v>
      </c>
      <c r="U28" s="97">
        <v>24.1</v>
      </c>
      <c r="V28" s="97">
        <v>4.8</v>
      </c>
      <c r="W28" s="127"/>
      <c r="X28" s="252"/>
      <c r="Y28" s="252"/>
      <c r="Z28" s="252"/>
      <c r="AA28" s="43"/>
      <c r="AB28" s="252" t="s">
        <v>172</v>
      </c>
      <c r="AC28" s="252"/>
      <c r="AD28" s="252"/>
      <c r="AE28" s="252"/>
      <c r="AF28" s="2"/>
    </row>
    <row r="29" spans="1:33">
      <c r="A29" s="26">
        <v>22</v>
      </c>
      <c r="B29" s="21">
        <v>16.100000000000001</v>
      </c>
      <c r="C29" s="21" t="s">
        <v>2</v>
      </c>
      <c r="D29" s="21">
        <v>22.2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133">
        <v>1015.9</v>
      </c>
      <c r="M29" s="24">
        <v>1022.2</v>
      </c>
      <c r="N29" s="43"/>
      <c r="O29" s="26">
        <v>22</v>
      </c>
      <c r="P29" s="27">
        <v>71</v>
      </c>
      <c r="Q29" s="27">
        <v>96</v>
      </c>
      <c r="R29" s="43"/>
      <c r="S29" s="26">
        <v>22</v>
      </c>
      <c r="T29" s="35" t="s">
        <v>106</v>
      </c>
      <c r="U29" s="97">
        <v>16.100000000000001</v>
      </c>
      <c r="V29" s="97">
        <v>3.2</v>
      </c>
      <c r="W29" s="43"/>
      <c r="X29" s="252"/>
      <c r="Y29" s="252"/>
      <c r="Z29" s="252"/>
      <c r="AA29" s="43"/>
      <c r="AB29" s="252" t="s">
        <v>288</v>
      </c>
      <c r="AC29" s="252"/>
      <c r="AD29" s="252"/>
      <c r="AE29" s="252"/>
      <c r="AF29" s="38"/>
    </row>
    <row r="30" spans="1:33">
      <c r="A30" s="26">
        <v>23</v>
      </c>
      <c r="B30" s="21">
        <v>16.100000000000001</v>
      </c>
      <c r="C30" s="21" t="s">
        <v>2</v>
      </c>
      <c r="D30" s="21">
        <v>19.399999999999999</v>
      </c>
      <c r="E30" s="21" t="s">
        <v>2</v>
      </c>
      <c r="F30" s="43"/>
      <c r="G30" s="23"/>
      <c r="H30" s="21">
        <v>0</v>
      </c>
      <c r="I30" s="21"/>
      <c r="J30" s="43"/>
      <c r="K30" s="26">
        <v>23</v>
      </c>
      <c r="L30" s="24">
        <v>1021.9</v>
      </c>
      <c r="M30" s="24">
        <v>1024.2</v>
      </c>
      <c r="N30" s="43"/>
      <c r="O30" s="26">
        <v>23</v>
      </c>
      <c r="P30" s="27">
        <v>79</v>
      </c>
      <c r="Q30" s="35">
        <v>89</v>
      </c>
      <c r="R30" s="43"/>
      <c r="S30" s="26">
        <v>23</v>
      </c>
      <c r="T30" s="35" t="s">
        <v>106</v>
      </c>
      <c r="U30" s="97">
        <v>17.7</v>
      </c>
      <c r="V30" s="130">
        <v>5.3</v>
      </c>
      <c r="W30" s="43"/>
      <c r="X30" s="252"/>
      <c r="Y30" s="252"/>
      <c r="Z30" s="252"/>
      <c r="AA30" s="43"/>
      <c r="AB30" s="252" t="s">
        <v>125</v>
      </c>
      <c r="AC30" s="252"/>
      <c r="AD30" s="252"/>
      <c r="AE30" s="252"/>
      <c r="AF30" s="2"/>
    </row>
    <row r="31" spans="1:33">
      <c r="A31" s="26">
        <v>24</v>
      </c>
      <c r="B31" s="21">
        <v>16.3</v>
      </c>
      <c r="C31" s="21" t="s">
        <v>2</v>
      </c>
      <c r="D31" s="21">
        <v>20.5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1016.6</v>
      </c>
      <c r="M31" s="24">
        <v>1022.4</v>
      </c>
      <c r="N31" s="43"/>
      <c r="O31" s="26">
        <v>24</v>
      </c>
      <c r="P31" s="27">
        <v>80</v>
      </c>
      <c r="Q31" s="27">
        <v>93</v>
      </c>
      <c r="R31" s="43"/>
      <c r="S31" s="26">
        <v>24</v>
      </c>
      <c r="T31" s="35" t="s">
        <v>91</v>
      </c>
      <c r="U31" s="130">
        <v>25.7</v>
      </c>
      <c r="V31" s="97">
        <v>4.7</v>
      </c>
      <c r="W31" s="43"/>
      <c r="X31" s="252"/>
      <c r="Y31" s="252"/>
      <c r="Z31" s="252"/>
      <c r="AA31" s="43"/>
      <c r="AB31" s="252" t="s">
        <v>66</v>
      </c>
      <c r="AC31" s="252"/>
      <c r="AD31" s="252"/>
      <c r="AE31" s="252"/>
      <c r="AF31" s="2"/>
    </row>
    <row r="32" spans="1:33">
      <c r="A32" s="26">
        <v>25</v>
      </c>
      <c r="B32" s="21">
        <v>14.3</v>
      </c>
      <c r="C32" s="21" t="s">
        <v>2</v>
      </c>
      <c r="D32" s="21">
        <v>21.6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24">
        <v>1018.5</v>
      </c>
      <c r="M32" s="24">
        <v>1022.8</v>
      </c>
      <c r="N32" s="43"/>
      <c r="O32" s="26">
        <v>25</v>
      </c>
      <c r="P32" s="27">
        <v>72</v>
      </c>
      <c r="Q32" s="27">
        <v>98</v>
      </c>
      <c r="R32" s="43"/>
      <c r="S32" s="26">
        <v>25</v>
      </c>
      <c r="T32" s="35" t="s">
        <v>90</v>
      </c>
      <c r="U32" s="97">
        <v>11.3</v>
      </c>
      <c r="V32" s="97">
        <v>0.5</v>
      </c>
      <c r="W32" s="43"/>
      <c r="X32" s="252" t="s">
        <v>264</v>
      </c>
      <c r="Y32" s="252"/>
      <c r="Z32" s="252"/>
      <c r="AA32" s="43"/>
      <c r="AB32" s="252" t="s">
        <v>289</v>
      </c>
      <c r="AC32" s="252"/>
      <c r="AD32" s="252"/>
      <c r="AE32" s="252"/>
      <c r="AF32" s="2"/>
    </row>
    <row r="33" spans="1:32">
      <c r="A33" s="26">
        <v>26</v>
      </c>
      <c r="B33" s="21">
        <v>16.5</v>
      </c>
      <c r="C33" s="21" t="s">
        <v>2</v>
      </c>
      <c r="D33" s="21">
        <v>22.8</v>
      </c>
      <c r="E33" s="21" t="s">
        <v>2</v>
      </c>
      <c r="F33" s="43"/>
      <c r="G33" s="31" t="s">
        <v>93</v>
      </c>
      <c r="H33" s="21">
        <v>0.50800000000000001</v>
      </c>
      <c r="I33" s="21"/>
      <c r="J33" s="43"/>
      <c r="K33" s="26">
        <v>26</v>
      </c>
      <c r="L33" s="24">
        <v>1022.5</v>
      </c>
      <c r="M33" s="24">
        <v>1026.7</v>
      </c>
      <c r="N33" s="43"/>
      <c r="O33" s="26">
        <v>26</v>
      </c>
      <c r="P33" s="27">
        <v>68</v>
      </c>
      <c r="Q33" s="27">
        <v>94</v>
      </c>
      <c r="R33" s="43"/>
      <c r="S33" s="26">
        <v>26</v>
      </c>
      <c r="T33" s="35" t="s">
        <v>91</v>
      </c>
      <c r="U33" s="97">
        <v>11.3</v>
      </c>
      <c r="V33" s="97">
        <v>0.6</v>
      </c>
      <c r="W33" s="43"/>
      <c r="X33" s="252" t="s">
        <v>264</v>
      </c>
      <c r="Y33" s="252"/>
      <c r="Z33" s="252"/>
      <c r="AA33" s="43"/>
      <c r="AB33" s="252" t="s">
        <v>290</v>
      </c>
      <c r="AC33" s="252"/>
      <c r="AD33" s="252"/>
      <c r="AE33" s="252"/>
      <c r="AF33" s="2"/>
    </row>
    <row r="34" spans="1:32">
      <c r="A34" s="26">
        <v>27</v>
      </c>
      <c r="B34" s="21">
        <v>13.2</v>
      </c>
      <c r="C34" s="21" t="s">
        <v>2</v>
      </c>
      <c r="D34" s="21">
        <v>23.3</v>
      </c>
      <c r="E34" s="21" t="s">
        <v>2</v>
      </c>
      <c r="F34" s="43"/>
      <c r="G34" s="23"/>
      <c r="H34" s="21">
        <v>0</v>
      </c>
      <c r="I34" s="128"/>
      <c r="J34" s="43"/>
      <c r="K34" s="26">
        <v>27</v>
      </c>
      <c r="L34" s="24">
        <v>1026.5999999999999</v>
      </c>
      <c r="M34" s="24">
        <v>1030.4000000000001</v>
      </c>
      <c r="N34" s="43"/>
      <c r="O34" s="26">
        <v>27</v>
      </c>
      <c r="P34" s="27">
        <v>68</v>
      </c>
      <c r="Q34" s="27">
        <v>96</v>
      </c>
      <c r="R34" s="43"/>
      <c r="S34" s="26">
        <v>27</v>
      </c>
      <c r="T34" s="35" t="s">
        <v>54</v>
      </c>
      <c r="U34" s="97">
        <v>9.6999999999999993</v>
      </c>
      <c r="V34" s="97">
        <v>0.3</v>
      </c>
      <c r="W34" s="43"/>
      <c r="X34" s="252" t="s">
        <v>264</v>
      </c>
      <c r="Y34" s="252"/>
      <c r="Z34" s="252"/>
      <c r="AA34" s="43"/>
      <c r="AB34" s="252" t="s">
        <v>102</v>
      </c>
      <c r="AC34" s="252"/>
      <c r="AD34" s="252"/>
      <c r="AE34" s="252"/>
      <c r="AF34" s="2"/>
    </row>
    <row r="35" spans="1:32">
      <c r="A35" s="26">
        <v>28</v>
      </c>
      <c r="B35" s="21">
        <v>12.3</v>
      </c>
      <c r="C35" s="21" t="s">
        <v>2</v>
      </c>
      <c r="D35" s="21">
        <v>24.2</v>
      </c>
      <c r="E35" s="21" t="s">
        <v>2</v>
      </c>
      <c r="F35" s="43"/>
      <c r="G35" s="23"/>
      <c r="H35" s="21">
        <v>0</v>
      </c>
      <c r="I35" s="21"/>
      <c r="J35" s="43"/>
      <c r="K35" s="26">
        <v>28</v>
      </c>
      <c r="L35" s="24">
        <v>1028.3</v>
      </c>
      <c r="M35" s="24">
        <v>1031.4000000000001</v>
      </c>
      <c r="N35" s="43"/>
      <c r="O35" s="26">
        <v>28</v>
      </c>
      <c r="P35" s="27">
        <v>58</v>
      </c>
      <c r="Q35" s="27">
        <v>97</v>
      </c>
      <c r="R35" s="43"/>
      <c r="S35" s="26">
        <v>28</v>
      </c>
      <c r="T35" s="35" t="s">
        <v>54</v>
      </c>
      <c r="U35" s="97">
        <v>9.6999999999999993</v>
      </c>
      <c r="V35" s="97">
        <v>0.3</v>
      </c>
      <c r="W35" s="43"/>
      <c r="X35" s="252" t="s">
        <v>264</v>
      </c>
      <c r="Y35" s="252"/>
      <c r="Z35" s="252"/>
      <c r="AA35" s="43"/>
      <c r="AB35" s="252" t="s">
        <v>279</v>
      </c>
      <c r="AC35" s="252"/>
      <c r="AD35" s="252"/>
      <c r="AE35" s="252"/>
      <c r="AF35" s="2"/>
    </row>
    <row r="36" spans="1:32">
      <c r="A36" s="26">
        <v>29</v>
      </c>
      <c r="B36" s="21">
        <v>10.5</v>
      </c>
      <c r="C36" s="21" t="s">
        <v>2</v>
      </c>
      <c r="D36" s="21">
        <v>24.2</v>
      </c>
      <c r="E36" s="21" t="s">
        <v>2</v>
      </c>
      <c r="F36" s="43"/>
      <c r="G36" s="23"/>
      <c r="H36" s="21">
        <v>0</v>
      </c>
      <c r="I36" s="21"/>
      <c r="J36" s="43"/>
      <c r="K36" s="26">
        <v>29</v>
      </c>
      <c r="L36" s="24">
        <v>1025.8</v>
      </c>
      <c r="M36" s="24">
        <v>1029.7</v>
      </c>
      <c r="N36" s="43"/>
      <c r="O36" s="26">
        <v>29</v>
      </c>
      <c r="P36" s="27">
        <v>51</v>
      </c>
      <c r="Q36" s="27">
        <v>97</v>
      </c>
      <c r="R36" s="43"/>
      <c r="S36" s="26">
        <v>29</v>
      </c>
      <c r="T36" s="35" t="s">
        <v>54</v>
      </c>
      <c r="U36" s="97">
        <v>9.6999999999999993</v>
      </c>
      <c r="V36" s="97">
        <v>0.5</v>
      </c>
      <c r="W36" s="43"/>
      <c r="X36" s="252" t="s">
        <v>264</v>
      </c>
      <c r="Y36" s="252"/>
      <c r="Z36" s="252"/>
      <c r="AA36" s="43"/>
      <c r="AB36" s="252" t="s">
        <v>102</v>
      </c>
      <c r="AC36" s="252"/>
      <c r="AD36" s="252"/>
      <c r="AE36" s="252"/>
      <c r="AF36" s="2"/>
    </row>
    <row r="37" spans="1:32">
      <c r="A37" s="26">
        <v>30</v>
      </c>
      <c r="B37" s="21">
        <v>9.9</v>
      </c>
      <c r="C37" s="21" t="s">
        <v>2</v>
      </c>
      <c r="D37" s="21">
        <v>23.5</v>
      </c>
      <c r="E37" s="21" t="s">
        <v>2</v>
      </c>
      <c r="F37" s="43"/>
      <c r="G37" s="23"/>
      <c r="H37" s="21">
        <v>0</v>
      </c>
      <c r="I37" s="21"/>
      <c r="J37" s="43"/>
      <c r="K37" s="26">
        <v>30</v>
      </c>
      <c r="L37" s="24">
        <v>1023.4</v>
      </c>
      <c r="M37" s="24">
        <v>1026.7</v>
      </c>
      <c r="N37" s="43"/>
      <c r="O37" s="26">
        <v>30</v>
      </c>
      <c r="P37" s="27">
        <v>56</v>
      </c>
      <c r="Q37" s="27">
        <v>95</v>
      </c>
      <c r="R37" s="43"/>
      <c r="S37" s="26">
        <v>30</v>
      </c>
      <c r="T37" s="35" t="s">
        <v>64</v>
      </c>
      <c r="U37" s="97">
        <v>8</v>
      </c>
      <c r="V37" s="97">
        <v>0.3</v>
      </c>
      <c r="W37" s="43"/>
      <c r="X37" s="252" t="s">
        <v>264</v>
      </c>
      <c r="Y37" s="252"/>
      <c r="Z37" s="252"/>
      <c r="AA37" s="43"/>
      <c r="AB37" s="252" t="s">
        <v>150</v>
      </c>
      <c r="AC37" s="252"/>
      <c r="AD37" s="252"/>
      <c r="AE37" s="252"/>
      <c r="AF37" s="2"/>
    </row>
    <row r="38" spans="1:32">
      <c r="A38" s="39">
        <v>31</v>
      </c>
      <c r="B38" s="134">
        <v>9.8000000000000007</v>
      </c>
      <c r="C38" s="21" t="s">
        <v>2</v>
      </c>
      <c r="D38" s="21">
        <v>23.9</v>
      </c>
      <c r="E38" s="21" t="s">
        <v>2</v>
      </c>
      <c r="F38" s="43"/>
      <c r="G38" s="185"/>
      <c r="H38" s="21">
        <v>0</v>
      </c>
      <c r="I38" s="21"/>
      <c r="J38" s="43"/>
      <c r="K38" s="39">
        <v>31</v>
      </c>
      <c r="L38" s="24">
        <v>1022.2</v>
      </c>
      <c r="M38" s="24">
        <v>1025.3</v>
      </c>
      <c r="N38" s="43"/>
      <c r="O38" s="39">
        <v>31</v>
      </c>
      <c r="P38" s="27">
        <v>54</v>
      </c>
      <c r="Q38" s="27">
        <v>95</v>
      </c>
      <c r="R38" s="43"/>
      <c r="S38" s="39">
        <v>31</v>
      </c>
      <c r="T38" s="35" t="s">
        <v>64</v>
      </c>
      <c r="U38" s="97">
        <v>9.6999999999999993</v>
      </c>
      <c r="V38" s="97">
        <v>0.5</v>
      </c>
      <c r="W38" s="43"/>
      <c r="X38" s="252"/>
      <c r="Y38" s="252"/>
      <c r="Z38" s="252"/>
      <c r="AA38" s="43"/>
      <c r="AB38" s="252" t="s">
        <v>150</v>
      </c>
      <c r="AC38" s="252"/>
      <c r="AD38" s="252"/>
      <c r="AE38" s="252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50" t="s">
        <v>10</v>
      </c>
      <c r="M39" s="250"/>
      <c r="N39" s="2"/>
      <c r="O39" s="2"/>
      <c r="P39" s="250" t="s">
        <v>10</v>
      </c>
      <c r="Q39" s="250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13.467741935483874</v>
      </c>
      <c r="C40" s="45" t="s">
        <v>2</v>
      </c>
      <c r="D40" s="45">
        <f>AVERAGE(D8:D38)</f>
        <v>22.487096774193549</v>
      </c>
      <c r="E40" s="46" t="s">
        <v>2</v>
      </c>
      <c r="F40" s="2"/>
      <c r="G40" s="47" t="s">
        <v>5</v>
      </c>
      <c r="H40" s="48">
        <f>SUM(H8:H38)</f>
        <v>34.543999999999997</v>
      </c>
      <c r="I40" s="116" t="s">
        <v>61</v>
      </c>
      <c r="J40" s="2"/>
      <c r="K40" s="44" t="s">
        <v>3</v>
      </c>
      <c r="L40" s="104">
        <f>AVERAGE(L8:L38)</f>
        <v>1021.5645161290323</v>
      </c>
      <c r="M40" s="105">
        <f>AVERAGE(M8:M38)</f>
        <v>1025.6193548387098</v>
      </c>
      <c r="N40" s="2"/>
      <c r="O40" s="44" t="s">
        <v>3</v>
      </c>
      <c r="P40" s="119">
        <f>AVERAGE(P8:P38)</f>
        <v>64.451612903225808</v>
      </c>
      <c r="Q40" s="120">
        <f>AVERAGE(Q8:Q38)</f>
        <v>94.193548387096769</v>
      </c>
      <c r="R40" s="2"/>
      <c r="S40" s="86" t="s">
        <v>11</v>
      </c>
      <c r="T40" s="86" t="s">
        <v>64</v>
      </c>
      <c r="U40" s="98">
        <f>MAXA(U8:U38)</f>
        <v>25.7</v>
      </c>
      <c r="V40" s="101"/>
      <c r="W40" s="2"/>
      <c r="X40" s="259" t="s">
        <v>36</v>
      </c>
      <c r="Y40" s="259"/>
      <c r="Z40" s="259"/>
      <c r="AA40" s="2"/>
      <c r="AB40" s="260" t="s">
        <v>35</v>
      </c>
      <c r="AC40" s="260"/>
      <c r="AD40" s="260"/>
      <c r="AE40" s="260"/>
      <c r="AF40" s="2"/>
    </row>
    <row r="41" spans="1:32">
      <c r="A41" s="50" t="s">
        <v>19</v>
      </c>
      <c r="B41" s="265">
        <f>AVERAGE(B49:B79)</f>
        <v>17.383870967741938</v>
      </c>
      <c r="C41" s="266"/>
      <c r="D41" s="266"/>
      <c r="E41" s="51" t="s">
        <v>2</v>
      </c>
      <c r="F41" s="2"/>
      <c r="G41" s="110" t="s">
        <v>58</v>
      </c>
      <c r="H41" s="118">
        <v>0</v>
      </c>
      <c r="I41" s="117" t="s">
        <v>41</v>
      </c>
      <c r="J41" s="2"/>
      <c r="K41" s="50" t="s">
        <v>32</v>
      </c>
      <c r="L41" s="267">
        <f>AVERAGE(L8:M8,L9:M9,L10:M10,L11:M11,L12:M12,L13:M13,L14:M14,L15:M15,L16:M16,L17:M17,L18:M18,L19:M19,L20:M20,L21:M21,L22:M22,L23:M23,L24:M24,L25:M25,L26:M26,L27:M27,L28:M28,L29:M29,L30:M30,L31:M31,L32:M32,L33:M33,L34:M34,L35:M35,L36:M36,L37:M38)</f>
        <v>1023.591935483871</v>
      </c>
      <c r="M41" s="268"/>
      <c r="N41" s="2"/>
      <c r="O41" s="52" t="s">
        <v>33</v>
      </c>
      <c r="P41" s="269">
        <f>AVERAGE(P8:Q8,P9:Q9,P10:Q10,P11:Q11,P12:Q12,P13:Q13,P14:Q14,P15:Q15,P16:Q16,P17:Q17,P18:Q18,P19:Q19,P20:Q20,P21:Q21,P22:Q22,P23:Q23,P24:Q24,P25:Q25,P26:Q26,P27:Q27,P28:Q28,P29:Q29,P30:Q30,P31:Q31,P32:Q32,P33:Q33,P34:Q34,P35:Q35,P36:Q36,P37:Q38)</f>
        <v>79.322580645161295</v>
      </c>
      <c r="Q41" s="270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9.8000000000000007</v>
      </c>
      <c r="C42" s="56" t="s">
        <v>2</v>
      </c>
      <c r="D42" s="56">
        <f>MAXA(D8:D38)</f>
        <v>27.3</v>
      </c>
      <c r="E42" s="57" t="s">
        <v>2</v>
      </c>
      <c r="F42" s="2"/>
      <c r="G42" s="47" t="s">
        <v>6</v>
      </c>
      <c r="H42" s="48">
        <f>MAXA(H8:H38)</f>
        <v>30.988</v>
      </c>
      <c r="I42" s="98">
        <f>MAXA(I8:I38)</f>
        <v>15</v>
      </c>
      <c r="J42" s="2"/>
      <c r="K42" s="55" t="s">
        <v>4</v>
      </c>
      <c r="L42" s="106">
        <f>MINA(L8:L38)</f>
        <v>1015.9</v>
      </c>
      <c r="M42" s="106">
        <f>MAXA(M8:M38)</f>
        <v>1031.5999999999999</v>
      </c>
      <c r="N42" s="2"/>
      <c r="O42" s="55" t="s">
        <v>4</v>
      </c>
      <c r="P42" s="96">
        <f>MINA(P8:P38)</f>
        <v>39</v>
      </c>
      <c r="Q42" s="96">
        <f>MAXA(Q8:Q38)</f>
        <v>98</v>
      </c>
      <c r="R42" s="58"/>
      <c r="S42" s="248" t="s">
        <v>50</v>
      </c>
      <c r="T42" s="249"/>
      <c r="U42" s="103">
        <f>AVERAGE(U8:U38)</f>
        <v>13.877419354838711</v>
      </c>
      <c r="V42" s="103">
        <f>AVERAGE(V8:V38)</f>
        <v>1.5548387096774194</v>
      </c>
      <c r="W42" s="2"/>
      <c r="X42" s="107">
        <f>SUM(H8:H17)</f>
        <v>33.781999999999996</v>
      </c>
      <c r="Y42" s="107">
        <f>SUM(H18:H27)</f>
        <v>0.254</v>
      </c>
      <c r="Z42" s="107">
        <f>SUM(H28:H38)</f>
        <v>0.50800000000000001</v>
      </c>
      <c r="AA42" s="2"/>
      <c r="AB42" s="80" t="s">
        <v>43</v>
      </c>
      <c r="AC42" s="107">
        <f>AVERAGE(B8:B17)</f>
        <v>13.520000000000001</v>
      </c>
      <c r="AD42" s="107">
        <f>AVERAGE(D8:D17)</f>
        <v>22.75</v>
      </c>
      <c r="AE42" s="107">
        <f>AVERAGE(B49:B58)</f>
        <v>17.7</v>
      </c>
      <c r="AF42" s="2"/>
    </row>
    <row r="43" spans="1:32" ht="12.75">
      <c r="A43" s="2"/>
      <c r="B43" s="272" t="s">
        <v>27</v>
      </c>
      <c r="C43" s="272"/>
      <c r="D43" s="272"/>
      <c r="E43" s="272"/>
      <c r="F43" s="272"/>
      <c r="G43" s="272"/>
      <c r="H43" s="59">
        <f>Settembre!H45</f>
        <v>365.33799999999997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13.120000000000001</v>
      </c>
      <c r="AD43" s="107">
        <f>AVERAGE(D18:D27)</f>
        <v>22.67</v>
      </c>
      <c r="AE43" s="107">
        <f>AVERAGE(B59:B68)</f>
        <v>17.28</v>
      </c>
      <c r="AF43" s="2"/>
    </row>
    <row r="44" spans="1:32">
      <c r="A44" s="2"/>
      <c r="B44" s="273" t="s">
        <v>28</v>
      </c>
      <c r="C44" s="273"/>
      <c r="D44" s="273"/>
      <c r="E44" s="273"/>
      <c r="F44" s="273"/>
      <c r="G44" s="273"/>
      <c r="H44" s="60">
        <f>H40</f>
        <v>34.543999999999997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13.736363636363638</v>
      </c>
      <c r="AD44" s="107">
        <f>AVERAGE(D28:D38)</f>
        <v>22.081818181818178</v>
      </c>
      <c r="AE44" s="107">
        <f>AVERAGE(B69:B79)</f>
        <v>17.190909090909091</v>
      </c>
      <c r="AF44" s="2"/>
    </row>
    <row r="45" spans="1:32">
      <c r="A45" s="2"/>
      <c r="B45" s="274" t="s">
        <v>29</v>
      </c>
      <c r="C45" s="274"/>
      <c r="D45" s="274"/>
      <c r="E45" s="274"/>
      <c r="F45" s="274"/>
      <c r="G45" s="274"/>
      <c r="H45" s="61">
        <f>SUM(H43:H44)</f>
        <v>399.88199999999995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71"/>
      <c r="B47" s="271"/>
      <c r="C47" s="271"/>
      <c r="D47" s="271"/>
      <c r="E47" s="271"/>
      <c r="F47" s="271"/>
      <c r="G47" s="271"/>
      <c r="L47" s="64"/>
      <c r="P47" s="64"/>
    </row>
    <row r="48" spans="1:32">
      <c r="A48" s="262" t="s">
        <v>34</v>
      </c>
      <c r="B48" s="263"/>
      <c r="C48" s="264"/>
      <c r="D48" s="22"/>
      <c r="E48" s="22"/>
      <c r="F48" s="22"/>
      <c r="G48" s="22"/>
      <c r="L48" s="64"/>
      <c r="P48" s="64"/>
    </row>
    <row r="49" spans="1:20">
      <c r="A49" s="20">
        <v>1</v>
      </c>
      <c r="B49" s="123">
        <v>15.8</v>
      </c>
      <c r="C49" s="69" t="s">
        <v>2</v>
      </c>
      <c r="G49" s="63"/>
      <c r="L49" s="67"/>
    </row>
    <row r="50" spans="1:20">
      <c r="A50" s="26">
        <v>2</v>
      </c>
      <c r="B50" s="124">
        <v>17.100000000000001</v>
      </c>
      <c r="C50" s="71" t="s">
        <v>2</v>
      </c>
    </row>
    <row r="51" spans="1:20">
      <c r="A51" s="26">
        <v>3</v>
      </c>
      <c r="B51" s="124">
        <v>18.3</v>
      </c>
      <c r="C51" s="71" t="s">
        <v>2</v>
      </c>
      <c r="L51" s="1"/>
      <c r="P51" s="1"/>
      <c r="T51" s="92"/>
    </row>
    <row r="52" spans="1:20">
      <c r="A52" s="26">
        <v>4</v>
      </c>
      <c r="B52" s="124">
        <v>17.8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124">
        <v>19.7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4">
        <v>19.8</v>
      </c>
      <c r="C54" s="71" t="s">
        <v>2</v>
      </c>
    </row>
    <row r="55" spans="1:20">
      <c r="A55" s="26">
        <v>7</v>
      </c>
      <c r="B55" s="124">
        <v>19.899999999999999</v>
      </c>
      <c r="C55" s="71" t="s">
        <v>2</v>
      </c>
    </row>
    <row r="56" spans="1:20">
      <c r="A56" s="26">
        <v>8</v>
      </c>
      <c r="B56" s="124">
        <v>17.600000000000001</v>
      </c>
      <c r="C56" s="71" t="s">
        <v>2</v>
      </c>
    </row>
    <row r="57" spans="1:20">
      <c r="A57" s="26">
        <v>9</v>
      </c>
      <c r="B57" s="124">
        <v>15.6</v>
      </c>
      <c r="C57" s="71" t="s">
        <v>2</v>
      </c>
    </row>
    <row r="58" spans="1:20">
      <c r="A58" s="26">
        <v>10</v>
      </c>
      <c r="B58" s="124">
        <v>15.4</v>
      </c>
      <c r="C58" s="71" t="s">
        <v>2</v>
      </c>
    </row>
    <row r="59" spans="1:20">
      <c r="A59" s="26">
        <v>11</v>
      </c>
      <c r="B59" s="124">
        <v>15.4</v>
      </c>
      <c r="C59" s="71" t="s">
        <v>2</v>
      </c>
    </row>
    <row r="60" spans="1:20">
      <c r="A60" s="26">
        <v>12</v>
      </c>
      <c r="B60" s="124">
        <v>16.2</v>
      </c>
      <c r="C60" s="71" t="s">
        <v>2</v>
      </c>
    </row>
    <row r="61" spans="1:20">
      <c r="A61" s="26">
        <v>13</v>
      </c>
      <c r="B61" s="124">
        <v>15.8</v>
      </c>
      <c r="C61" s="71" t="s">
        <v>2</v>
      </c>
    </row>
    <row r="62" spans="1:20">
      <c r="A62" s="26">
        <v>14</v>
      </c>
      <c r="B62" s="124">
        <v>16.399999999999999</v>
      </c>
      <c r="C62" s="71" t="s">
        <v>2</v>
      </c>
    </row>
    <row r="63" spans="1:20">
      <c r="A63" s="26">
        <v>15</v>
      </c>
      <c r="B63" s="124">
        <v>18.2</v>
      </c>
      <c r="C63" s="71" t="s">
        <v>2</v>
      </c>
    </row>
    <row r="64" spans="1:20">
      <c r="A64" s="26">
        <v>16</v>
      </c>
      <c r="B64" s="124">
        <v>19.5</v>
      </c>
      <c r="C64" s="71" t="s">
        <v>2</v>
      </c>
    </row>
    <row r="65" spans="1:3">
      <c r="A65" s="26">
        <v>17</v>
      </c>
      <c r="B65" s="124">
        <v>18.8</v>
      </c>
      <c r="C65" s="71" t="s">
        <v>2</v>
      </c>
    </row>
    <row r="66" spans="1:3">
      <c r="A66" s="26">
        <v>18</v>
      </c>
      <c r="B66" s="124">
        <v>17.7</v>
      </c>
      <c r="C66" s="71" t="s">
        <v>2</v>
      </c>
    </row>
    <row r="67" spans="1:3">
      <c r="A67" s="26">
        <v>19</v>
      </c>
      <c r="B67" s="124">
        <v>17.5</v>
      </c>
      <c r="C67" s="71" t="s">
        <v>2</v>
      </c>
    </row>
    <row r="68" spans="1:3">
      <c r="A68" s="26">
        <v>20</v>
      </c>
      <c r="B68" s="124">
        <v>17.3</v>
      </c>
      <c r="C68" s="71" t="s">
        <v>2</v>
      </c>
    </row>
    <row r="69" spans="1:3">
      <c r="A69" s="26">
        <v>21</v>
      </c>
      <c r="B69" s="124">
        <v>16.8</v>
      </c>
      <c r="C69" s="71" t="s">
        <v>2</v>
      </c>
    </row>
    <row r="70" spans="1:3">
      <c r="A70" s="26">
        <v>22</v>
      </c>
      <c r="B70" s="124">
        <v>18.2</v>
      </c>
      <c r="C70" s="71" t="s">
        <v>2</v>
      </c>
    </row>
    <row r="71" spans="1:3">
      <c r="A71" s="26">
        <v>23</v>
      </c>
      <c r="B71" s="124">
        <v>17.8</v>
      </c>
      <c r="C71" s="71" t="s">
        <v>2</v>
      </c>
    </row>
    <row r="72" spans="1:3">
      <c r="A72" s="26">
        <v>24</v>
      </c>
      <c r="B72" s="124">
        <v>17.8</v>
      </c>
      <c r="C72" s="71" t="s">
        <v>2</v>
      </c>
    </row>
    <row r="73" spans="1:3">
      <c r="A73" s="26">
        <v>25</v>
      </c>
      <c r="B73" s="124">
        <v>17.600000000000001</v>
      </c>
      <c r="C73" s="71" t="s">
        <v>2</v>
      </c>
    </row>
    <row r="74" spans="1:3">
      <c r="A74" s="26">
        <v>26</v>
      </c>
      <c r="B74" s="124">
        <v>18.600000000000001</v>
      </c>
      <c r="C74" s="71" t="s">
        <v>2</v>
      </c>
    </row>
    <row r="75" spans="1:3">
      <c r="A75" s="26">
        <v>27</v>
      </c>
      <c r="B75" s="124">
        <v>17.600000000000001</v>
      </c>
      <c r="C75" s="71" t="s">
        <v>2</v>
      </c>
    </row>
    <row r="76" spans="1:3">
      <c r="A76" s="26">
        <v>28</v>
      </c>
      <c r="B76" s="124">
        <v>16.600000000000001</v>
      </c>
      <c r="C76" s="71" t="s">
        <v>2</v>
      </c>
    </row>
    <row r="77" spans="1:3">
      <c r="A77" s="26">
        <v>29</v>
      </c>
      <c r="B77" s="124">
        <v>16.3</v>
      </c>
      <c r="C77" s="71" t="s">
        <v>2</v>
      </c>
    </row>
    <row r="78" spans="1:3">
      <c r="A78" s="26">
        <v>30</v>
      </c>
      <c r="B78" s="124">
        <v>15.9</v>
      </c>
      <c r="C78" s="71" t="s">
        <v>2</v>
      </c>
    </row>
    <row r="79" spans="1:3">
      <c r="A79" s="39">
        <v>31</v>
      </c>
      <c r="B79" s="125">
        <v>15.9</v>
      </c>
      <c r="C79" s="73" t="s">
        <v>2</v>
      </c>
    </row>
  </sheetData>
  <mergeCells count="90">
    <mergeCell ref="B2:M2"/>
    <mergeCell ref="B4:V4"/>
    <mergeCell ref="X4:Z4"/>
    <mergeCell ref="AB4:AE4"/>
    <mergeCell ref="X2:AE2"/>
    <mergeCell ref="O2:V2"/>
    <mergeCell ref="B5:H5"/>
    <mergeCell ref="K5:M5"/>
    <mergeCell ref="O5:Q5"/>
    <mergeCell ref="X5:Z5"/>
    <mergeCell ref="S5:V5"/>
    <mergeCell ref="X6:Z6"/>
    <mergeCell ref="AB6:AE6"/>
    <mergeCell ref="X8:Z8"/>
    <mergeCell ref="AB8:AE8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AB28:AE28"/>
    <mergeCell ref="X29:Z29"/>
    <mergeCell ref="AB29:AE29"/>
    <mergeCell ref="X30:Z30"/>
    <mergeCell ref="AB30:AE30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P79"/>
  <sheetViews>
    <sheetView topLeftCell="A10" workbookViewId="0">
      <selection activeCell="Y27" sqref="Y27:AA27"/>
    </sheetView>
  </sheetViews>
  <sheetFormatPr defaultColWidth="9.140625" defaultRowHeight="11.25"/>
  <cols>
    <col min="1" max="1" width="3.85546875" style="3" customWidth="1"/>
    <col min="2" max="2" width="5.7109375" style="3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7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85546875" style="3" bestFit="1" customWidth="1"/>
    <col min="18" max="19" width="1.42578125" style="3" customWidth="1"/>
    <col min="20" max="20" width="3.28515625" style="3" customWidth="1"/>
    <col min="21" max="21" width="4.5703125" style="1" bestFit="1" customWidth="1"/>
    <col min="22" max="22" width="6" style="3" bestFit="1" customWidth="1"/>
    <col min="23" max="23" width="5.42578125" style="3" bestFit="1" customWidth="1"/>
    <col min="24" max="24" width="1.42578125" style="3" customWidth="1"/>
    <col min="25" max="26" width="5.7109375" style="3" customWidth="1"/>
    <col min="27" max="27" width="8" style="3" customWidth="1"/>
    <col min="28" max="28" width="1.42578125" style="3" customWidth="1"/>
    <col min="29" max="29" width="4.7109375" style="3" customWidth="1"/>
    <col min="30" max="31" width="5.85546875" style="3" bestFit="1" customWidth="1"/>
    <col min="32" max="32" width="11.5703125" style="3" customWidth="1"/>
    <col min="33" max="33" width="3.7109375" style="3" customWidth="1"/>
    <col min="34" max="16384" width="9.140625" style="3"/>
  </cols>
  <sheetData>
    <row r="1" spans="1:1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3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120" ht="22.5">
      <c r="A2" s="2"/>
      <c r="B2" s="258" t="s">
        <v>23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"/>
      <c r="O2" s="253" t="s">
        <v>87</v>
      </c>
      <c r="P2" s="254"/>
      <c r="Q2" s="254"/>
      <c r="R2" s="254"/>
      <c r="S2" s="254"/>
      <c r="T2" s="254"/>
      <c r="U2" s="254"/>
      <c r="V2" s="254"/>
      <c r="W2" s="254"/>
      <c r="X2" s="2"/>
      <c r="Y2" s="261" t="s">
        <v>20</v>
      </c>
      <c r="Z2" s="261"/>
      <c r="AA2" s="261"/>
      <c r="AB2" s="261"/>
      <c r="AC2" s="261"/>
      <c r="AD2" s="261"/>
      <c r="AE2" s="261"/>
      <c r="AF2" s="261"/>
      <c r="AG2" s="2"/>
      <c r="AH2" s="1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</row>
    <row r="3" spans="1:120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6"/>
      <c r="V3" s="6"/>
      <c r="W3" s="6"/>
      <c r="X3" s="2"/>
      <c r="Y3" s="8"/>
      <c r="Z3" s="8"/>
      <c r="AA3" s="8"/>
      <c r="AB3" s="2"/>
      <c r="AC3" s="8"/>
      <c r="AD3" s="8"/>
      <c r="AE3" s="8"/>
      <c r="AF3" s="8"/>
      <c r="AG3" s="2"/>
    </row>
    <row r="4" spans="1:120">
      <c r="A4" s="2"/>
      <c r="B4" s="255" t="s">
        <v>21</v>
      </c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"/>
      <c r="Y4" s="277" t="s">
        <v>88</v>
      </c>
      <c r="Z4" s="276"/>
      <c r="AA4" s="276"/>
      <c r="AB4" s="9"/>
      <c r="AC4" s="277" t="s">
        <v>88</v>
      </c>
      <c r="AD4" s="276"/>
      <c r="AE4" s="276"/>
      <c r="AF4" s="276"/>
      <c r="AG4" s="2"/>
    </row>
    <row r="5" spans="1:120" ht="12.75" customHeight="1">
      <c r="A5" s="2"/>
      <c r="B5" s="256" t="s">
        <v>22</v>
      </c>
      <c r="C5" s="256"/>
      <c r="D5" s="256"/>
      <c r="E5" s="256"/>
      <c r="F5" s="256"/>
      <c r="G5" s="256"/>
      <c r="H5" s="256"/>
      <c r="I5" s="10"/>
      <c r="J5" s="2"/>
      <c r="K5" s="257" t="s">
        <v>24</v>
      </c>
      <c r="L5" s="257"/>
      <c r="M5" s="257"/>
      <c r="N5" s="2"/>
      <c r="O5" s="257" t="s">
        <v>25</v>
      </c>
      <c r="P5" s="257"/>
      <c r="Q5" s="257"/>
      <c r="R5" s="11"/>
      <c r="S5" s="11"/>
      <c r="T5" s="251" t="s">
        <v>12</v>
      </c>
      <c r="U5" s="251"/>
      <c r="V5" s="251"/>
      <c r="W5" s="251"/>
      <c r="X5" s="2"/>
      <c r="Y5" s="279" t="s">
        <v>15</v>
      </c>
      <c r="Z5" s="279"/>
      <c r="AA5" s="279"/>
      <c r="AB5" s="2"/>
      <c r="AC5" s="279" t="s">
        <v>31</v>
      </c>
      <c r="AD5" s="279"/>
      <c r="AE5" s="279"/>
      <c r="AF5" s="279"/>
      <c r="AG5" s="2"/>
    </row>
    <row r="6" spans="1:120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2"/>
      <c r="T6" s="16"/>
      <c r="U6" s="10" t="s">
        <v>11</v>
      </c>
      <c r="V6" s="10" t="s">
        <v>9</v>
      </c>
      <c r="W6" s="10" t="s">
        <v>48</v>
      </c>
      <c r="X6" s="2"/>
      <c r="Y6" s="279" t="s">
        <v>17</v>
      </c>
      <c r="Z6" s="279"/>
      <c r="AA6" s="279"/>
      <c r="AB6" s="2"/>
      <c r="AC6" s="279" t="s">
        <v>30</v>
      </c>
      <c r="AD6" s="279"/>
      <c r="AE6" s="279"/>
      <c r="AF6" s="279"/>
      <c r="AG6" s="2"/>
      <c r="AH6" s="1"/>
    </row>
    <row r="7" spans="1:120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2"/>
      <c r="T7" s="18"/>
      <c r="U7" s="88" t="s">
        <v>26</v>
      </c>
      <c r="V7" s="17" t="s">
        <v>13</v>
      </c>
      <c r="W7" s="17" t="s">
        <v>13</v>
      </c>
      <c r="X7" s="2"/>
      <c r="Y7" s="278" t="s">
        <v>55</v>
      </c>
      <c r="Z7" s="278"/>
      <c r="AA7" s="278"/>
      <c r="AB7" s="278"/>
      <c r="AC7" s="278"/>
      <c r="AD7" s="278"/>
      <c r="AE7" s="278"/>
      <c r="AF7" s="278"/>
      <c r="AG7" s="2"/>
    </row>
    <row r="8" spans="1:120">
      <c r="A8" s="20">
        <v>1</v>
      </c>
      <c r="B8" s="241">
        <v>11</v>
      </c>
      <c r="C8" s="21" t="s">
        <v>2</v>
      </c>
      <c r="D8" s="21">
        <v>18.100000000000001</v>
      </c>
      <c r="E8" s="21" t="s">
        <v>2</v>
      </c>
      <c r="F8" s="43"/>
      <c r="G8" s="234" t="s">
        <v>261</v>
      </c>
      <c r="H8" s="21">
        <v>1.524</v>
      </c>
      <c r="I8" s="21">
        <v>2.2999999999999998</v>
      </c>
      <c r="J8" s="43"/>
      <c r="K8" s="20">
        <v>1</v>
      </c>
      <c r="L8" s="24">
        <v>1023.2</v>
      </c>
      <c r="M8" s="24">
        <v>1026.5</v>
      </c>
      <c r="N8" s="43"/>
      <c r="O8" s="20">
        <v>1</v>
      </c>
      <c r="P8" s="27">
        <v>76</v>
      </c>
      <c r="Q8" s="27">
        <v>95</v>
      </c>
      <c r="R8" s="43"/>
      <c r="S8" s="43"/>
      <c r="T8" s="20">
        <v>1</v>
      </c>
      <c r="U8" s="35" t="s">
        <v>91</v>
      </c>
      <c r="V8" s="97">
        <v>11.3</v>
      </c>
      <c r="W8" s="97">
        <v>0.6</v>
      </c>
      <c r="X8" s="43"/>
      <c r="Y8" s="252"/>
      <c r="Z8" s="252"/>
      <c r="AA8" s="252"/>
      <c r="AB8" s="43"/>
      <c r="AC8" s="252" t="s">
        <v>292</v>
      </c>
      <c r="AD8" s="252"/>
      <c r="AE8" s="252"/>
      <c r="AF8" s="252"/>
      <c r="AG8" s="2"/>
    </row>
    <row r="9" spans="1:120">
      <c r="A9" s="26">
        <v>2</v>
      </c>
      <c r="B9" s="21">
        <v>10.199999999999999</v>
      </c>
      <c r="C9" s="21" t="s">
        <v>2</v>
      </c>
      <c r="D9" s="21">
        <v>16.399999999999999</v>
      </c>
      <c r="E9" s="21" t="s">
        <v>2</v>
      </c>
      <c r="F9" s="43"/>
      <c r="G9" s="234" t="s">
        <v>126</v>
      </c>
      <c r="H9" s="21">
        <v>0.254</v>
      </c>
      <c r="I9" s="21"/>
      <c r="J9" s="43"/>
      <c r="K9" s="26">
        <v>2</v>
      </c>
      <c r="L9" s="24">
        <v>1023.9</v>
      </c>
      <c r="M9" s="24">
        <v>1026.8</v>
      </c>
      <c r="N9" s="43"/>
      <c r="O9" s="26">
        <v>2</v>
      </c>
      <c r="P9" s="27">
        <v>80</v>
      </c>
      <c r="Q9" s="129">
        <v>98</v>
      </c>
      <c r="R9" s="43"/>
      <c r="S9" s="43"/>
      <c r="T9" s="26">
        <v>2</v>
      </c>
      <c r="U9" s="35" t="s">
        <v>141</v>
      </c>
      <c r="V9" s="34">
        <v>11.3</v>
      </c>
      <c r="W9" s="34">
        <v>0.8</v>
      </c>
      <c r="X9" s="43"/>
      <c r="Y9" s="252" t="s">
        <v>281</v>
      </c>
      <c r="Z9" s="252"/>
      <c r="AA9" s="252"/>
      <c r="AB9" s="43"/>
      <c r="AC9" s="252" t="s">
        <v>279</v>
      </c>
      <c r="AD9" s="252"/>
      <c r="AE9" s="252"/>
      <c r="AF9" s="252"/>
      <c r="AG9" s="2"/>
    </row>
    <row r="10" spans="1:120">
      <c r="A10" s="26">
        <v>3</v>
      </c>
      <c r="B10" s="21">
        <v>10.5</v>
      </c>
      <c r="C10" s="21" t="s">
        <v>2</v>
      </c>
      <c r="D10" s="21">
        <v>17.2</v>
      </c>
      <c r="E10" s="21" t="s">
        <v>2</v>
      </c>
      <c r="F10" s="43"/>
      <c r="G10" s="234" t="s">
        <v>291</v>
      </c>
      <c r="H10" s="128">
        <v>17.018000000000001</v>
      </c>
      <c r="I10" s="128">
        <v>20.3</v>
      </c>
      <c r="J10" s="43"/>
      <c r="K10" s="26">
        <v>3</v>
      </c>
      <c r="L10" s="24">
        <v>1010.6</v>
      </c>
      <c r="M10" s="24">
        <v>1025.7</v>
      </c>
      <c r="N10" s="43"/>
      <c r="O10" s="26">
        <v>3</v>
      </c>
      <c r="P10" s="27">
        <v>75</v>
      </c>
      <c r="Q10" s="27">
        <v>96</v>
      </c>
      <c r="R10" s="43"/>
      <c r="S10" s="43"/>
      <c r="T10" s="26">
        <v>3</v>
      </c>
      <c r="U10" s="35" t="s">
        <v>90</v>
      </c>
      <c r="V10" s="97">
        <v>22.5</v>
      </c>
      <c r="W10" s="97">
        <v>1.4</v>
      </c>
      <c r="X10" s="43"/>
      <c r="Y10" s="252" t="s">
        <v>281</v>
      </c>
      <c r="Z10" s="252"/>
      <c r="AA10" s="252"/>
      <c r="AB10" s="43"/>
      <c r="AC10" s="252" t="s">
        <v>293</v>
      </c>
      <c r="AD10" s="252"/>
      <c r="AE10" s="252"/>
      <c r="AF10" s="252"/>
      <c r="AG10" s="2"/>
    </row>
    <row r="11" spans="1:120">
      <c r="A11" s="26">
        <v>4</v>
      </c>
      <c r="B11" s="21">
        <v>9.6999999999999993</v>
      </c>
      <c r="C11" s="21" t="s">
        <v>2</v>
      </c>
      <c r="D11" s="21">
        <v>16.8</v>
      </c>
      <c r="E11" s="21" t="s">
        <v>2</v>
      </c>
      <c r="F11" s="43"/>
      <c r="G11" s="186"/>
      <c r="H11" s="21">
        <v>0</v>
      </c>
      <c r="I11" s="21"/>
      <c r="J11" s="43"/>
      <c r="K11" s="26">
        <v>4</v>
      </c>
      <c r="L11" s="24">
        <v>1004.8</v>
      </c>
      <c r="M11" s="24">
        <v>1010.6</v>
      </c>
      <c r="N11" s="43"/>
      <c r="O11" s="26">
        <v>4</v>
      </c>
      <c r="P11" s="27">
        <v>50</v>
      </c>
      <c r="Q11" s="27">
        <v>97</v>
      </c>
      <c r="R11" s="43"/>
      <c r="S11" s="43"/>
      <c r="T11" s="26">
        <v>4</v>
      </c>
      <c r="U11" s="35" t="s">
        <v>64</v>
      </c>
      <c r="V11" s="97">
        <v>24.1</v>
      </c>
      <c r="W11" s="130">
        <v>3.2</v>
      </c>
      <c r="X11" s="43"/>
      <c r="Y11" s="252" t="s">
        <v>264</v>
      </c>
      <c r="Z11" s="252"/>
      <c r="AA11" s="252"/>
      <c r="AB11" s="43"/>
      <c r="AC11" s="252" t="s">
        <v>279</v>
      </c>
      <c r="AD11" s="252"/>
      <c r="AE11" s="252"/>
      <c r="AF11" s="252"/>
      <c r="AG11" s="32"/>
    </row>
    <row r="12" spans="1:120">
      <c r="A12" s="26">
        <v>5</v>
      </c>
      <c r="B12" s="21">
        <v>6.8</v>
      </c>
      <c r="C12" s="21" t="s">
        <v>2</v>
      </c>
      <c r="D12" s="128">
        <v>19</v>
      </c>
      <c r="E12" s="21" t="s">
        <v>2</v>
      </c>
      <c r="F12" s="43"/>
      <c r="G12" s="186"/>
      <c r="H12" s="21">
        <v>0</v>
      </c>
      <c r="I12" s="21"/>
      <c r="J12" s="43"/>
      <c r="K12" s="26">
        <v>5</v>
      </c>
      <c r="L12" s="24">
        <v>1010.2</v>
      </c>
      <c r="M12" s="24">
        <v>1019</v>
      </c>
      <c r="N12" s="43"/>
      <c r="O12" s="26">
        <v>5</v>
      </c>
      <c r="P12" s="27">
        <v>35</v>
      </c>
      <c r="Q12" s="27">
        <v>81</v>
      </c>
      <c r="R12" s="43"/>
      <c r="S12" s="43"/>
      <c r="T12" s="26">
        <v>5</v>
      </c>
      <c r="U12" s="35" t="s">
        <v>54</v>
      </c>
      <c r="V12" s="97">
        <v>17.7</v>
      </c>
      <c r="W12" s="97">
        <v>2.2999999999999998</v>
      </c>
      <c r="X12" s="43"/>
      <c r="Y12" s="252" t="s">
        <v>294</v>
      </c>
      <c r="Z12" s="252"/>
      <c r="AA12" s="252"/>
      <c r="AB12" s="43"/>
      <c r="AC12" s="252" t="s">
        <v>98</v>
      </c>
      <c r="AD12" s="252"/>
      <c r="AE12" s="252"/>
      <c r="AF12" s="252"/>
      <c r="AG12" s="33"/>
    </row>
    <row r="13" spans="1:120">
      <c r="A13" s="26">
        <v>6</v>
      </c>
      <c r="B13" s="21">
        <v>4.3</v>
      </c>
      <c r="C13" s="21" t="s">
        <v>2</v>
      </c>
      <c r="D13" s="21">
        <v>16.2</v>
      </c>
      <c r="E13" s="21" t="s">
        <v>2</v>
      </c>
      <c r="F13" s="43"/>
      <c r="G13" s="187"/>
      <c r="H13" s="21">
        <v>0</v>
      </c>
      <c r="I13" s="128"/>
      <c r="J13" s="43"/>
      <c r="K13" s="26">
        <v>6</v>
      </c>
      <c r="L13" s="24">
        <v>1018.7</v>
      </c>
      <c r="M13" s="24">
        <v>1021.4</v>
      </c>
      <c r="N13" s="43"/>
      <c r="O13" s="26">
        <v>6</v>
      </c>
      <c r="P13" s="27">
        <v>44</v>
      </c>
      <c r="Q13" s="35">
        <v>90</v>
      </c>
      <c r="R13" s="43"/>
      <c r="S13" s="43"/>
      <c r="T13" s="26">
        <v>6</v>
      </c>
      <c r="U13" s="35" t="s">
        <v>90</v>
      </c>
      <c r="V13" s="97">
        <v>9.6999999999999993</v>
      </c>
      <c r="W13" s="97">
        <v>0.6</v>
      </c>
      <c r="X13" s="43"/>
      <c r="Y13" s="252"/>
      <c r="Z13" s="252"/>
      <c r="AA13" s="252"/>
      <c r="AB13" s="43"/>
      <c r="AC13" s="252" t="s">
        <v>101</v>
      </c>
      <c r="AD13" s="252"/>
      <c r="AE13" s="252"/>
      <c r="AF13" s="252"/>
      <c r="AG13" s="2"/>
    </row>
    <row r="14" spans="1:120">
      <c r="A14" s="26">
        <v>7</v>
      </c>
      <c r="B14" s="21">
        <v>3.4</v>
      </c>
      <c r="C14" s="21" t="s">
        <v>2</v>
      </c>
      <c r="D14" s="21">
        <v>16.3</v>
      </c>
      <c r="E14" s="21" t="s">
        <v>2</v>
      </c>
      <c r="F14" s="43"/>
      <c r="G14" s="187"/>
      <c r="H14" s="21">
        <v>0</v>
      </c>
      <c r="I14" s="21"/>
      <c r="J14" s="43"/>
      <c r="K14" s="26">
        <v>7</v>
      </c>
      <c r="L14" s="24">
        <v>1020.8</v>
      </c>
      <c r="M14" s="24">
        <v>1024.8</v>
      </c>
      <c r="N14" s="43"/>
      <c r="O14" s="26">
        <v>7</v>
      </c>
      <c r="P14" s="94">
        <v>54</v>
      </c>
      <c r="Q14" s="27">
        <v>92</v>
      </c>
      <c r="R14" s="43"/>
      <c r="S14" s="43"/>
      <c r="T14" s="26">
        <v>7</v>
      </c>
      <c r="U14" s="35" t="s">
        <v>64</v>
      </c>
      <c r="V14" s="97">
        <v>14.5</v>
      </c>
      <c r="W14" s="97">
        <v>1</v>
      </c>
      <c r="X14" s="43"/>
      <c r="Y14" s="252"/>
      <c r="Z14" s="252"/>
      <c r="AA14" s="252"/>
      <c r="AB14" s="43"/>
      <c r="AC14" s="252" t="s">
        <v>98</v>
      </c>
      <c r="AD14" s="252"/>
      <c r="AE14" s="252"/>
      <c r="AF14" s="252"/>
      <c r="AG14" s="2"/>
    </row>
    <row r="15" spans="1:120">
      <c r="A15" s="26">
        <v>8</v>
      </c>
      <c r="B15" s="21">
        <v>7.1</v>
      </c>
      <c r="C15" s="21" t="s">
        <v>2</v>
      </c>
      <c r="D15" s="21">
        <v>16.2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1021.7</v>
      </c>
      <c r="M15" s="24">
        <v>1024.8</v>
      </c>
      <c r="N15" s="43"/>
      <c r="O15" s="26">
        <v>8</v>
      </c>
      <c r="P15" s="94">
        <v>94</v>
      </c>
      <c r="Q15" s="27">
        <v>89</v>
      </c>
      <c r="R15" s="43"/>
      <c r="S15" s="43"/>
      <c r="T15" s="26">
        <v>8</v>
      </c>
      <c r="U15" s="35" t="s">
        <v>90</v>
      </c>
      <c r="V15" s="97">
        <v>9.6999999999999993</v>
      </c>
      <c r="W15" s="97">
        <v>0.6</v>
      </c>
      <c r="X15" s="43"/>
      <c r="Y15" s="252"/>
      <c r="Z15" s="252"/>
      <c r="AA15" s="252"/>
      <c r="AB15" s="43"/>
      <c r="AC15" s="252" t="s">
        <v>66</v>
      </c>
      <c r="AD15" s="252"/>
      <c r="AE15" s="252"/>
      <c r="AF15" s="252"/>
      <c r="AG15" s="2"/>
    </row>
    <row r="16" spans="1:120">
      <c r="A16" s="26">
        <v>9</v>
      </c>
      <c r="B16" s="21">
        <v>5.6</v>
      </c>
      <c r="C16" s="21" t="s">
        <v>2</v>
      </c>
      <c r="D16" s="21">
        <v>16.2</v>
      </c>
      <c r="E16" s="21" t="s">
        <v>2</v>
      </c>
      <c r="F16" s="43"/>
      <c r="G16" s="235" t="s">
        <v>276</v>
      </c>
      <c r="H16" s="21">
        <v>3.556</v>
      </c>
      <c r="I16" s="21">
        <v>6.4</v>
      </c>
      <c r="J16" s="43"/>
      <c r="K16" s="26">
        <v>9</v>
      </c>
      <c r="L16" s="24">
        <v>1020.4</v>
      </c>
      <c r="M16" s="24">
        <v>1023</v>
      </c>
      <c r="N16" s="43"/>
      <c r="O16" s="26">
        <v>9</v>
      </c>
      <c r="P16" s="27">
        <v>65</v>
      </c>
      <c r="Q16" s="27">
        <v>94</v>
      </c>
      <c r="R16" s="43"/>
      <c r="S16" s="43"/>
      <c r="T16" s="26">
        <v>9</v>
      </c>
      <c r="U16" s="35" t="s">
        <v>90</v>
      </c>
      <c r="V16" s="97">
        <v>11.3</v>
      </c>
      <c r="W16" s="97">
        <v>0.8</v>
      </c>
      <c r="X16" s="43"/>
      <c r="Y16" s="252"/>
      <c r="Z16" s="252"/>
      <c r="AA16" s="252"/>
      <c r="AB16" s="43"/>
      <c r="AC16" s="252" t="s">
        <v>295</v>
      </c>
      <c r="AD16" s="252"/>
      <c r="AE16" s="252"/>
      <c r="AF16" s="252"/>
      <c r="AG16" s="2"/>
    </row>
    <row r="17" spans="1:34">
      <c r="A17" s="26">
        <v>10</v>
      </c>
      <c r="B17" s="21">
        <v>7.9</v>
      </c>
      <c r="C17" s="21" t="s">
        <v>2</v>
      </c>
      <c r="D17" s="21">
        <v>18.600000000000001</v>
      </c>
      <c r="E17" s="21" t="s">
        <v>2</v>
      </c>
      <c r="F17" s="43"/>
      <c r="G17" s="188"/>
      <c r="H17" s="34">
        <v>0</v>
      </c>
      <c r="I17" s="34"/>
      <c r="J17" s="43"/>
      <c r="K17" s="26">
        <v>10</v>
      </c>
      <c r="L17" s="24">
        <v>1021.7</v>
      </c>
      <c r="M17" s="24">
        <v>1034.7</v>
      </c>
      <c r="N17" s="43"/>
      <c r="O17" s="26">
        <v>10</v>
      </c>
      <c r="P17" s="27">
        <v>69</v>
      </c>
      <c r="Q17" s="129">
        <v>98</v>
      </c>
      <c r="R17" s="43"/>
      <c r="S17" s="43"/>
      <c r="T17" s="26">
        <v>10</v>
      </c>
      <c r="U17" s="35" t="s">
        <v>141</v>
      </c>
      <c r="V17" s="34">
        <v>9.6999999999999993</v>
      </c>
      <c r="W17" s="34">
        <v>0.6</v>
      </c>
      <c r="X17" s="43"/>
      <c r="Y17" s="252" t="s">
        <v>296</v>
      </c>
      <c r="Z17" s="252"/>
      <c r="AA17" s="252"/>
      <c r="AB17" s="43"/>
      <c r="AC17" s="252" t="s">
        <v>102</v>
      </c>
      <c r="AD17" s="252"/>
      <c r="AE17" s="252"/>
      <c r="AF17" s="252"/>
      <c r="AG17" s="2"/>
    </row>
    <row r="18" spans="1:34">
      <c r="A18" s="26">
        <v>11</v>
      </c>
      <c r="B18" s="21">
        <v>8.4</v>
      </c>
      <c r="C18" s="21" t="s">
        <v>2</v>
      </c>
      <c r="D18" s="21">
        <v>16.2</v>
      </c>
      <c r="E18" s="21" t="s">
        <v>2</v>
      </c>
      <c r="F18" s="43"/>
      <c r="G18" s="188"/>
      <c r="H18" s="21">
        <v>0</v>
      </c>
      <c r="I18" s="21"/>
      <c r="J18" s="43"/>
      <c r="K18" s="26">
        <v>11</v>
      </c>
      <c r="L18" s="97">
        <v>1034.5999999999999</v>
      </c>
      <c r="M18" s="132">
        <v>1037</v>
      </c>
      <c r="N18" s="43"/>
      <c r="O18" s="26">
        <v>11</v>
      </c>
      <c r="P18" s="27">
        <v>77</v>
      </c>
      <c r="Q18" s="129">
        <v>98</v>
      </c>
      <c r="R18" s="43"/>
      <c r="S18" s="43"/>
      <c r="T18" s="26">
        <v>11</v>
      </c>
      <c r="U18" s="35" t="s">
        <v>64</v>
      </c>
      <c r="V18" s="97">
        <v>9.6999999999999993</v>
      </c>
      <c r="W18" s="97">
        <v>0.8</v>
      </c>
      <c r="X18" s="43"/>
      <c r="Y18" s="252" t="s">
        <v>296</v>
      </c>
      <c r="Z18" s="252"/>
      <c r="AA18" s="252"/>
      <c r="AB18" s="43"/>
      <c r="AC18" s="252" t="s">
        <v>102</v>
      </c>
      <c r="AD18" s="252"/>
      <c r="AE18" s="252"/>
      <c r="AF18" s="252"/>
      <c r="AG18" s="2"/>
      <c r="AH18" s="36"/>
    </row>
    <row r="19" spans="1:34">
      <c r="A19" s="26">
        <v>12</v>
      </c>
      <c r="B19" s="21">
        <v>5.8</v>
      </c>
      <c r="C19" s="21" t="s">
        <v>2</v>
      </c>
      <c r="D19" s="21">
        <v>13.8</v>
      </c>
      <c r="E19" s="21" t="s">
        <v>2</v>
      </c>
      <c r="F19" s="43"/>
      <c r="G19" s="189"/>
      <c r="H19" s="21">
        <v>0</v>
      </c>
      <c r="I19" s="21"/>
      <c r="J19" s="43"/>
      <c r="K19" s="26">
        <v>12</v>
      </c>
      <c r="L19" s="24">
        <v>1028</v>
      </c>
      <c r="M19" s="24">
        <v>1036.5</v>
      </c>
      <c r="N19" s="43"/>
      <c r="O19" s="26">
        <v>12</v>
      </c>
      <c r="P19" s="27">
        <v>82</v>
      </c>
      <c r="Q19" s="169">
        <v>98</v>
      </c>
      <c r="R19" s="43"/>
      <c r="S19" s="43"/>
      <c r="T19" s="26">
        <v>12</v>
      </c>
      <c r="U19" s="35" t="s">
        <v>64</v>
      </c>
      <c r="V19" s="97">
        <v>9.6999999999999993</v>
      </c>
      <c r="W19" s="97">
        <v>0.6</v>
      </c>
      <c r="X19" s="43"/>
      <c r="Y19" s="252" t="s">
        <v>296</v>
      </c>
      <c r="Z19" s="252"/>
      <c r="AA19" s="252"/>
      <c r="AB19" s="43"/>
      <c r="AC19" s="252" t="s">
        <v>297</v>
      </c>
      <c r="AD19" s="252"/>
      <c r="AE19" s="252"/>
      <c r="AF19" s="252"/>
      <c r="AG19" s="2"/>
    </row>
    <row r="20" spans="1:34">
      <c r="A20" s="26">
        <v>13</v>
      </c>
      <c r="B20" s="21">
        <v>9</v>
      </c>
      <c r="C20" s="21" t="s">
        <v>2</v>
      </c>
      <c r="D20" s="21">
        <v>16.8</v>
      </c>
      <c r="E20" s="21" t="s">
        <v>2</v>
      </c>
      <c r="F20" s="43"/>
      <c r="G20" s="190"/>
      <c r="H20" s="21">
        <v>0</v>
      </c>
      <c r="I20" s="21"/>
      <c r="J20" s="43"/>
      <c r="K20" s="26">
        <v>13</v>
      </c>
      <c r="L20" s="24">
        <v>1024.8</v>
      </c>
      <c r="M20" s="24">
        <v>1029.2</v>
      </c>
      <c r="N20" s="43"/>
      <c r="O20" s="26">
        <v>13</v>
      </c>
      <c r="P20" s="27">
        <v>62</v>
      </c>
      <c r="Q20" s="27">
        <v>95</v>
      </c>
      <c r="R20" s="37"/>
      <c r="S20" s="37"/>
      <c r="T20" s="26">
        <v>13</v>
      </c>
      <c r="U20" s="35" t="s">
        <v>91</v>
      </c>
      <c r="V20" s="97">
        <v>24.1</v>
      </c>
      <c r="W20" s="130">
        <v>3.2</v>
      </c>
      <c r="X20" s="43"/>
      <c r="Y20" s="252"/>
      <c r="Z20" s="252"/>
      <c r="AA20" s="252"/>
      <c r="AB20" s="43"/>
      <c r="AC20" s="252" t="s">
        <v>299</v>
      </c>
      <c r="AD20" s="252"/>
      <c r="AE20" s="252"/>
      <c r="AF20" s="252"/>
      <c r="AG20" s="2"/>
    </row>
    <row r="21" spans="1:34">
      <c r="A21" s="26">
        <v>14</v>
      </c>
      <c r="B21" s="21">
        <v>7.6</v>
      </c>
      <c r="C21" s="21" t="s">
        <v>2</v>
      </c>
      <c r="D21" s="21">
        <v>11.1</v>
      </c>
      <c r="E21" s="21" t="s">
        <v>2</v>
      </c>
      <c r="F21" s="43"/>
      <c r="G21" s="236" t="s">
        <v>298</v>
      </c>
      <c r="H21" s="21">
        <v>3.048</v>
      </c>
      <c r="I21" s="21">
        <v>3.3</v>
      </c>
      <c r="J21" s="43"/>
      <c r="K21" s="26">
        <v>14</v>
      </c>
      <c r="L21" s="24">
        <v>1023.2</v>
      </c>
      <c r="M21" s="24">
        <v>1026</v>
      </c>
      <c r="N21" s="43"/>
      <c r="O21" s="26">
        <v>14</v>
      </c>
      <c r="P21" s="27">
        <v>84</v>
      </c>
      <c r="Q21" s="27">
        <v>95</v>
      </c>
      <c r="R21" s="43"/>
      <c r="S21" s="43"/>
      <c r="T21" s="26">
        <v>14</v>
      </c>
      <c r="U21" s="35" t="s">
        <v>62</v>
      </c>
      <c r="V21" s="97">
        <v>17.7</v>
      </c>
      <c r="W21" s="97">
        <v>2.2999999999999998</v>
      </c>
      <c r="X21" s="43"/>
      <c r="Y21" s="252"/>
      <c r="Z21" s="252"/>
      <c r="AA21" s="252"/>
      <c r="AB21" s="43"/>
      <c r="AC21" s="252" t="s">
        <v>104</v>
      </c>
      <c r="AD21" s="252"/>
      <c r="AE21" s="252"/>
      <c r="AF21" s="252"/>
      <c r="AG21" s="2"/>
    </row>
    <row r="22" spans="1:34">
      <c r="A22" s="26">
        <v>15</v>
      </c>
      <c r="B22" s="29">
        <v>7.1</v>
      </c>
      <c r="C22" s="21" t="s">
        <v>2</v>
      </c>
      <c r="D22" s="21">
        <v>11.3</v>
      </c>
      <c r="E22" s="21" t="s">
        <v>2</v>
      </c>
      <c r="F22" s="43"/>
      <c r="G22" s="190"/>
      <c r="H22" s="21">
        <v>0</v>
      </c>
      <c r="I22" s="21"/>
      <c r="J22" s="43"/>
      <c r="K22" s="26">
        <v>15</v>
      </c>
      <c r="L22" s="24">
        <v>1013.3</v>
      </c>
      <c r="M22" s="24">
        <v>1023.4</v>
      </c>
      <c r="N22" s="43"/>
      <c r="O22" s="26">
        <v>15</v>
      </c>
      <c r="P22" s="27">
        <v>84</v>
      </c>
      <c r="Q22" s="129">
        <v>98</v>
      </c>
      <c r="R22" s="43"/>
      <c r="S22" s="43"/>
      <c r="T22" s="26">
        <v>15</v>
      </c>
      <c r="U22" s="35" t="s">
        <v>90</v>
      </c>
      <c r="V22" s="97">
        <v>9.6999999999999993</v>
      </c>
      <c r="W22" s="97">
        <v>0.2</v>
      </c>
      <c r="X22" s="43"/>
      <c r="Y22" s="252"/>
      <c r="Z22" s="252"/>
      <c r="AA22" s="252"/>
      <c r="AB22" s="43"/>
      <c r="AC22" s="252" t="s">
        <v>172</v>
      </c>
      <c r="AD22" s="252"/>
      <c r="AE22" s="252"/>
      <c r="AF22" s="252"/>
      <c r="AG22" s="2"/>
    </row>
    <row r="23" spans="1:34">
      <c r="A23" s="26">
        <v>16</v>
      </c>
      <c r="B23" s="21">
        <v>6.1</v>
      </c>
      <c r="C23" s="21" t="s">
        <v>2</v>
      </c>
      <c r="D23" s="21">
        <v>13.5</v>
      </c>
      <c r="E23" s="21" t="s">
        <v>2</v>
      </c>
      <c r="F23" s="43"/>
      <c r="G23" s="191"/>
      <c r="H23" s="21">
        <v>0</v>
      </c>
      <c r="I23" s="21"/>
      <c r="J23" s="43"/>
      <c r="K23" s="26">
        <v>16</v>
      </c>
      <c r="L23" s="24">
        <v>1004.3</v>
      </c>
      <c r="M23" s="24">
        <v>1003.2</v>
      </c>
      <c r="N23" s="43"/>
      <c r="O23" s="26">
        <v>16</v>
      </c>
      <c r="P23" s="27">
        <v>75</v>
      </c>
      <c r="Q23" s="27">
        <v>96</v>
      </c>
      <c r="R23" s="43"/>
      <c r="S23" s="43"/>
      <c r="T23" s="26">
        <v>16</v>
      </c>
      <c r="U23" s="35" t="s">
        <v>64</v>
      </c>
      <c r="V23" s="34">
        <v>11.3</v>
      </c>
      <c r="W23" s="34">
        <v>1</v>
      </c>
      <c r="X23" s="43"/>
      <c r="Y23" s="252"/>
      <c r="Z23" s="252"/>
      <c r="AA23" s="252"/>
      <c r="AB23" s="43"/>
      <c r="AC23" s="252" t="s">
        <v>66</v>
      </c>
      <c r="AD23" s="252"/>
      <c r="AE23" s="252"/>
      <c r="AF23" s="252"/>
      <c r="AG23" s="2"/>
    </row>
    <row r="24" spans="1:34">
      <c r="A24" s="26">
        <v>17</v>
      </c>
      <c r="B24" s="21">
        <v>4.7</v>
      </c>
      <c r="C24" s="21" t="s">
        <v>2</v>
      </c>
      <c r="D24" s="21">
        <v>12.1</v>
      </c>
      <c r="E24" s="21" t="s">
        <v>2</v>
      </c>
      <c r="F24" s="43"/>
      <c r="G24" s="191"/>
      <c r="H24" s="21">
        <v>0</v>
      </c>
      <c r="I24" s="21"/>
      <c r="J24" s="43"/>
      <c r="K24" s="26">
        <v>17</v>
      </c>
      <c r="L24" s="24">
        <v>1003.1</v>
      </c>
      <c r="M24" s="24">
        <v>1005.7</v>
      </c>
      <c r="N24" s="43"/>
      <c r="O24" s="26">
        <v>17</v>
      </c>
      <c r="P24" s="27">
        <v>84</v>
      </c>
      <c r="Q24" s="27">
        <v>97</v>
      </c>
      <c r="R24" s="43"/>
      <c r="S24" s="43"/>
      <c r="T24" s="26">
        <v>17</v>
      </c>
      <c r="U24" s="35" t="s">
        <v>90</v>
      </c>
      <c r="V24" s="97">
        <v>20.9</v>
      </c>
      <c r="W24" s="97">
        <v>1.3</v>
      </c>
      <c r="X24" s="43"/>
      <c r="Y24" s="252"/>
      <c r="Z24" s="252"/>
      <c r="AA24" s="252"/>
      <c r="AB24" s="43"/>
      <c r="AC24" s="252" t="s">
        <v>171</v>
      </c>
      <c r="AD24" s="252"/>
      <c r="AE24" s="252"/>
      <c r="AF24" s="252"/>
      <c r="AG24" s="2"/>
    </row>
    <row r="25" spans="1:34">
      <c r="A25" s="26">
        <v>18</v>
      </c>
      <c r="B25" s="21">
        <v>6.3</v>
      </c>
      <c r="C25" s="21" t="s">
        <v>2</v>
      </c>
      <c r="D25" s="21">
        <v>18.3</v>
      </c>
      <c r="E25" s="21" t="s">
        <v>2</v>
      </c>
      <c r="F25" s="43"/>
      <c r="G25" s="237" t="s">
        <v>301</v>
      </c>
      <c r="H25" s="21">
        <v>0.254</v>
      </c>
      <c r="I25" s="21"/>
      <c r="J25" s="43"/>
      <c r="K25" s="26">
        <v>18</v>
      </c>
      <c r="L25" s="24">
        <v>1002.3</v>
      </c>
      <c r="M25" s="24">
        <v>1006.7</v>
      </c>
      <c r="N25" s="43"/>
      <c r="O25" s="26">
        <v>18</v>
      </c>
      <c r="P25" s="131">
        <v>28</v>
      </c>
      <c r="Q25" s="129">
        <v>98</v>
      </c>
      <c r="R25" s="43"/>
      <c r="S25" s="43"/>
      <c r="T25" s="26">
        <v>18</v>
      </c>
      <c r="U25" s="35" t="s">
        <v>64</v>
      </c>
      <c r="V25" s="130">
        <v>33.799999999999997</v>
      </c>
      <c r="W25" s="130">
        <v>3.2</v>
      </c>
      <c r="X25" s="43"/>
      <c r="Y25" s="252" t="s">
        <v>307</v>
      </c>
      <c r="Z25" s="252"/>
      <c r="AA25" s="252"/>
      <c r="AB25" s="43"/>
      <c r="AC25" s="252" t="s">
        <v>102</v>
      </c>
      <c r="AD25" s="252"/>
      <c r="AE25" s="252"/>
      <c r="AF25" s="252"/>
      <c r="AG25" s="38"/>
    </row>
    <row r="26" spans="1:34">
      <c r="A26" s="26">
        <v>19</v>
      </c>
      <c r="B26" s="21">
        <v>3.2</v>
      </c>
      <c r="C26" s="21" t="s">
        <v>2</v>
      </c>
      <c r="D26" s="21">
        <v>13.8</v>
      </c>
      <c r="E26" s="21" t="s">
        <v>2</v>
      </c>
      <c r="F26" s="43"/>
      <c r="G26" s="191"/>
      <c r="H26" s="21">
        <v>0</v>
      </c>
      <c r="I26" s="21"/>
      <c r="J26" s="43"/>
      <c r="K26" s="26">
        <v>19</v>
      </c>
      <c r="L26" s="24">
        <v>1006.2</v>
      </c>
      <c r="M26" s="24">
        <v>1011.2</v>
      </c>
      <c r="N26" s="43"/>
      <c r="O26" s="26">
        <v>19</v>
      </c>
      <c r="P26" s="27">
        <v>52</v>
      </c>
      <c r="Q26" s="27">
        <v>89</v>
      </c>
      <c r="R26" s="43"/>
      <c r="S26" s="43"/>
      <c r="T26" s="26">
        <v>19</v>
      </c>
      <c r="U26" s="35" t="s">
        <v>64</v>
      </c>
      <c r="V26" s="97">
        <v>14.5</v>
      </c>
      <c r="W26" s="97">
        <v>0.8</v>
      </c>
      <c r="X26" s="43"/>
      <c r="Y26" s="252"/>
      <c r="Z26" s="252"/>
      <c r="AA26" s="252"/>
      <c r="AB26" s="43"/>
      <c r="AC26" s="252" t="s">
        <v>300</v>
      </c>
      <c r="AD26" s="252"/>
      <c r="AE26" s="252"/>
      <c r="AF26" s="252"/>
      <c r="AG26" s="38"/>
    </row>
    <row r="27" spans="1:34">
      <c r="A27" s="26">
        <v>20</v>
      </c>
      <c r="B27" s="21">
        <v>0.8</v>
      </c>
      <c r="C27" s="21" t="s">
        <v>2</v>
      </c>
      <c r="D27" s="21">
        <v>13.9</v>
      </c>
      <c r="E27" s="21" t="s">
        <v>2</v>
      </c>
      <c r="F27" s="43"/>
      <c r="G27" s="191"/>
      <c r="H27" s="21">
        <v>0</v>
      </c>
      <c r="I27" s="128"/>
      <c r="J27" s="43"/>
      <c r="K27" s="26">
        <v>20</v>
      </c>
      <c r="L27" s="24">
        <v>1011.2</v>
      </c>
      <c r="M27" s="24">
        <v>1015.2</v>
      </c>
      <c r="N27" s="43"/>
      <c r="O27" s="26">
        <v>20</v>
      </c>
      <c r="P27" s="27">
        <v>52</v>
      </c>
      <c r="Q27" s="94">
        <v>93</v>
      </c>
      <c r="R27" s="43"/>
      <c r="S27" s="43"/>
      <c r="T27" s="26">
        <v>20</v>
      </c>
      <c r="U27" s="35" t="s">
        <v>64</v>
      </c>
      <c r="V27" s="97">
        <v>11.3</v>
      </c>
      <c r="W27" s="97">
        <v>0.8</v>
      </c>
      <c r="X27" s="43"/>
      <c r="Y27" s="252" t="s">
        <v>97</v>
      </c>
      <c r="Z27" s="252"/>
      <c r="AA27" s="252"/>
      <c r="AB27" s="43"/>
      <c r="AC27" s="252" t="s">
        <v>99</v>
      </c>
      <c r="AD27" s="252"/>
      <c r="AE27" s="252"/>
      <c r="AF27" s="252"/>
      <c r="AG27" s="38"/>
    </row>
    <row r="28" spans="1:34">
      <c r="A28" s="26">
        <v>21</v>
      </c>
      <c r="B28" s="21">
        <v>0.5</v>
      </c>
      <c r="C28" s="21" t="s">
        <v>2</v>
      </c>
      <c r="D28" s="21">
        <v>9.6999999999999993</v>
      </c>
      <c r="E28" s="21" t="s">
        <v>2</v>
      </c>
      <c r="F28" s="43"/>
      <c r="G28" s="192"/>
      <c r="H28" s="21">
        <v>0</v>
      </c>
      <c r="I28" s="21"/>
      <c r="J28" s="43"/>
      <c r="K28" s="26">
        <v>21</v>
      </c>
      <c r="L28" s="24">
        <v>1004.1</v>
      </c>
      <c r="M28" s="24">
        <v>1013.9</v>
      </c>
      <c r="N28" s="43"/>
      <c r="O28" s="26">
        <v>21</v>
      </c>
      <c r="P28" s="27">
        <v>60</v>
      </c>
      <c r="Q28" s="27">
        <v>88</v>
      </c>
      <c r="R28" s="43"/>
      <c r="S28" s="43"/>
      <c r="T28" s="26">
        <v>21</v>
      </c>
      <c r="U28" s="35" t="s">
        <v>64</v>
      </c>
      <c r="V28" s="97">
        <v>30.6</v>
      </c>
      <c r="W28" s="97">
        <v>2.6</v>
      </c>
      <c r="X28" s="43"/>
      <c r="Y28" s="252" t="s">
        <v>97</v>
      </c>
      <c r="Z28" s="252"/>
      <c r="AA28" s="252"/>
      <c r="AB28" s="43"/>
      <c r="AC28" s="252" t="s">
        <v>302</v>
      </c>
      <c r="AD28" s="252"/>
      <c r="AE28" s="252"/>
      <c r="AF28" s="252"/>
      <c r="AG28" s="2"/>
    </row>
    <row r="29" spans="1:34">
      <c r="A29" s="26">
        <v>22</v>
      </c>
      <c r="B29" s="21">
        <v>4.0999999999999996</v>
      </c>
      <c r="C29" s="21" t="s">
        <v>2</v>
      </c>
      <c r="D29" s="21">
        <v>12.4</v>
      </c>
      <c r="E29" s="21" t="s">
        <v>2</v>
      </c>
      <c r="F29" s="43"/>
      <c r="G29" s="238" t="s">
        <v>93</v>
      </c>
      <c r="H29" s="21">
        <v>4.8</v>
      </c>
      <c r="I29" s="21">
        <v>3</v>
      </c>
      <c r="J29" s="43"/>
      <c r="K29" s="26">
        <v>22</v>
      </c>
      <c r="L29" s="133">
        <v>995.7</v>
      </c>
      <c r="M29" s="24">
        <v>1004.2</v>
      </c>
      <c r="N29" s="43"/>
      <c r="O29" s="26">
        <v>22</v>
      </c>
      <c r="P29" s="27">
        <v>69</v>
      </c>
      <c r="Q29" s="27">
        <v>94</v>
      </c>
      <c r="R29" s="43"/>
      <c r="S29" s="43"/>
      <c r="T29" s="26">
        <v>22</v>
      </c>
      <c r="U29" s="35" t="s">
        <v>90</v>
      </c>
      <c r="V29" s="97">
        <v>22.5</v>
      </c>
      <c r="W29" s="97">
        <v>2.7</v>
      </c>
      <c r="X29" s="43"/>
      <c r="Y29" s="252"/>
      <c r="Z29" s="252"/>
      <c r="AA29" s="252"/>
      <c r="AB29" s="43"/>
      <c r="AC29" s="252" t="s">
        <v>147</v>
      </c>
      <c r="AD29" s="252"/>
      <c r="AE29" s="252"/>
      <c r="AF29" s="252"/>
      <c r="AG29" s="38"/>
    </row>
    <row r="30" spans="1:34">
      <c r="A30" s="26">
        <v>23</v>
      </c>
      <c r="B30" s="21">
        <v>0.6</v>
      </c>
      <c r="C30" s="21" t="s">
        <v>2</v>
      </c>
      <c r="D30" s="21">
        <v>13.6</v>
      </c>
      <c r="E30" s="21" t="s">
        <v>2</v>
      </c>
      <c r="F30" s="43"/>
      <c r="G30" s="192"/>
      <c r="H30" s="21">
        <v>0</v>
      </c>
      <c r="I30" s="21"/>
      <c r="J30" s="43"/>
      <c r="K30" s="26">
        <v>23</v>
      </c>
      <c r="L30" s="24">
        <v>1001.2</v>
      </c>
      <c r="M30" s="24">
        <v>1011.6</v>
      </c>
      <c r="N30" s="43"/>
      <c r="O30" s="26">
        <v>23</v>
      </c>
      <c r="P30" s="27">
        <v>47</v>
      </c>
      <c r="Q30" s="35">
        <v>91</v>
      </c>
      <c r="R30" s="43"/>
      <c r="S30" s="43"/>
      <c r="T30" s="26">
        <v>23</v>
      </c>
      <c r="U30" s="35" t="s">
        <v>64</v>
      </c>
      <c r="V30" s="97">
        <v>11.3</v>
      </c>
      <c r="W30" s="97">
        <v>0.6</v>
      </c>
      <c r="X30" s="43"/>
      <c r="Y30" s="252" t="s">
        <v>97</v>
      </c>
      <c r="Z30" s="252"/>
      <c r="AA30" s="252"/>
      <c r="AB30" s="43"/>
      <c r="AC30" s="252" t="s">
        <v>98</v>
      </c>
      <c r="AD30" s="252"/>
      <c r="AE30" s="252"/>
      <c r="AF30" s="252"/>
      <c r="AG30" s="2"/>
    </row>
    <row r="31" spans="1:34">
      <c r="A31" s="26">
        <v>24</v>
      </c>
      <c r="B31" s="21">
        <v>0.3</v>
      </c>
      <c r="C31" s="21" t="s">
        <v>2</v>
      </c>
      <c r="D31" s="21">
        <v>17.2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1011.5</v>
      </c>
      <c r="M31" s="24">
        <v>1019</v>
      </c>
      <c r="N31" s="43"/>
      <c r="O31" s="26">
        <v>24</v>
      </c>
      <c r="P31" s="27">
        <v>37</v>
      </c>
      <c r="Q31" s="27">
        <v>90</v>
      </c>
      <c r="R31" s="43"/>
      <c r="S31" s="43"/>
      <c r="T31" s="26">
        <v>24</v>
      </c>
      <c r="U31" s="35" t="s">
        <v>136</v>
      </c>
      <c r="V31" s="97">
        <v>14.5</v>
      </c>
      <c r="W31" s="97">
        <v>0.8</v>
      </c>
      <c r="X31" s="43"/>
      <c r="Y31" s="252" t="s">
        <v>97</v>
      </c>
      <c r="Z31" s="252"/>
      <c r="AA31" s="252"/>
      <c r="AB31" s="43"/>
      <c r="AC31" s="252" t="s">
        <v>98</v>
      </c>
      <c r="AD31" s="252"/>
      <c r="AE31" s="252"/>
      <c r="AF31" s="252"/>
      <c r="AG31" s="2"/>
    </row>
    <row r="32" spans="1:34">
      <c r="A32" s="26">
        <v>25</v>
      </c>
      <c r="B32" s="21">
        <v>4</v>
      </c>
      <c r="C32" s="21" t="s">
        <v>2</v>
      </c>
      <c r="D32" s="21">
        <v>13.7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24">
        <v>1018.6</v>
      </c>
      <c r="M32" s="24">
        <v>1024.7</v>
      </c>
      <c r="N32" s="43"/>
      <c r="O32" s="26">
        <v>25</v>
      </c>
      <c r="P32" s="27">
        <v>62</v>
      </c>
      <c r="Q32" s="27">
        <v>91</v>
      </c>
      <c r="R32" s="43"/>
      <c r="S32" s="43"/>
      <c r="T32" s="26">
        <v>25</v>
      </c>
      <c r="U32" s="35" t="s">
        <v>136</v>
      </c>
      <c r="V32" s="97">
        <v>19.3</v>
      </c>
      <c r="W32" s="97">
        <v>1.4</v>
      </c>
      <c r="X32" s="43"/>
      <c r="Y32" s="252"/>
      <c r="Z32" s="252"/>
      <c r="AA32" s="252"/>
      <c r="AB32" s="43"/>
      <c r="AC32" s="252" t="s">
        <v>101</v>
      </c>
      <c r="AD32" s="252"/>
      <c r="AE32" s="252"/>
      <c r="AF32" s="252"/>
      <c r="AG32" s="2"/>
    </row>
    <row r="33" spans="1:33">
      <c r="A33" s="26">
        <v>26</v>
      </c>
      <c r="B33" s="21">
        <v>0.5</v>
      </c>
      <c r="C33" s="21" t="s">
        <v>2</v>
      </c>
      <c r="D33" s="21">
        <v>15.3</v>
      </c>
      <c r="E33" s="21" t="s">
        <v>2</v>
      </c>
      <c r="F33" s="43"/>
      <c r="G33" s="193"/>
      <c r="H33" s="21">
        <v>0</v>
      </c>
      <c r="I33" s="21"/>
      <c r="J33" s="43"/>
      <c r="K33" s="26">
        <v>26</v>
      </c>
      <c r="L33" s="24">
        <v>1024.7</v>
      </c>
      <c r="M33" s="24">
        <v>1031.7</v>
      </c>
      <c r="N33" s="43"/>
      <c r="O33" s="26">
        <v>26</v>
      </c>
      <c r="P33" s="27">
        <v>53</v>
      </c>
      <c r="Q33" s="27">
        <v>95</v>
      </c>
      <c r="R33" s="43"/>
      <c r="S33" s="43"/>
      <c r="T33" s="26">
        <v>26</v>
      </c>
      <c r="U33" s="35" t="s">
        <v>141</v>
      </c>
      <c r="V33" s="97">
        <v>9.6999999999999993</v>
      </c>
      <c r="W33" s="97">
        <v>0.5</v>
      </c>
      <c r="X33" s="43"/>
      <c r="Y33" s="252" t="s">
        <v>303</v>
      </c>
      <c r="Z33" s="252"/>
      <c r="AA33" s="252"/>
      <c r="AB33" s="43"/>
      <c r="AC33" s="252" t="s">
        <v>98</v>
      </c>
      <c r="AD33" s="252"/>
      <c r="AE33" s="252"/>
      <c r="AF33" s="252"/>
      <c r="AG33" s="2"/>
    </row>
    <row r="34" spans="1:33">
      <c r="A34" s="26">
        <v>27</v>
      </c>
      <c r="B34" s="21">
        <v>0.2</v>
      </c>
      <c r="C34" s="21" t="s">
        <v>2</v>
      </c>
      <c r="D34" s="21">
        <v>11.7</v>
      </c>
      <c r="E34" s="21" t="s">
        <v>2</v>
      </c>
      <c r="F34" s="43"/>
      <c r="G34" s="193"/>
      <c r="H34" s="21">
        <v>0</v>
      </c>
      <c r="I34" s="21"/>
      <c r="J34" s="43"/>
      <c r="K34" s="26">
        <v>27</v>
      </c>
      <c r="L34" s="24">
        <v>1025.3</v>
      </c>
      <c r="M34" s="24">
        <v>1031.8</v>
      </c>
      <c r="N34" s="43"/>
      <c r="O34" s="26">
        <v>27</v>
      </c>
      <c r="P34" s="27">
        <v>66</v>
      </c>
      <c r="Q34" s="27">
        <v>94</v>
      </c>
      <c r="R34" s="43"/>
      <c r="S34" s="43"/>
      <c r="T34" s="26">
        <v>27</v>
      </c>
      <c r="U34" s="35" t="s">
        <v>90</v>
      </c>
      <c r="V34" s="97">
        <v>8</v>
      </c>
      <c r="W34" s="97">
        <v>0.2</v>
      </c>
      <c r="X34" s="43"/>
      <c r="Y34" s="252" t="s">
        <v>97</v>
      </c>
      <c r="Z34" s="252"/>
      <c r="AA34" s="252"/>
      <c r="AB34" s="43"/>
      <c r="AC34" s="252" t="s">
        <v>304</v>
      </c>
      <c r="AD34" s="252"/>
      <c r="AE34" s="252"/>
      <c r="AF34" s="252"/>
      <c r="AG34" s="2"/>
    </row>
    <row r="35" spans="1:33">
      <c r="A35" s="26">
        <v>28</v>
      </c>
      <c r="B35" s="21">
        <v>1.4</v>
      </c>
      <c r="C35" s="21" t="s">
        <v>2</v>
      </c>
      <c r="D35" s="21">
        <v>7.6</v>
      </c>
      <c r="E35" s="21" t="s">
        <v>2</v>
      </c>
      <c r="F35" s="43"/>
      <c r="G35" s="193"/>
      <c r="H35" s="21">
        <v>0</v>
      </c>
      <c r="I35" s="21"/>
      <c r="J35" s="43"/>
      <c r="K35" s="26">
        <v>28</v>
      </c>
      <c r="L35" s="24">
        <v>1018.7</v>
      </c>
      <c r="M35" s="24">
        <v>1025.5</v>
      </c>
      <c r="N35" s="43"/>
      <c r="O35" s="26">
        <v>28</v>
      </c>
      <c r="P35" s="27">
        <v>84</v>
      </c>
      <c r="Q35" s="27">
        <v>95</v>
      </c>
      <c r="R35" s="43"/>
      <c r="S35" s="43"/>
      <c r="T35" s="26">
        <v>28</v>
      </c>
      <c r="U35" s="35" t="s">
        <v>64</v>
      </c>
      <c r="V35" s="97">
        <v>6.4</v>
      </c>
      <c r="W35" s="97">
        <v>0.2</v>
      </c>
      <c r="X35" s="43"/>
      <c r="Y35" s="252"/>
      <c r="Z35" s="252"/>
      <c r="AA35" s="252"/>
      <c r="AB35" s="43"/>
      <c r="AC35" s="252" t="s">
        <v>104</v>
      </c>
      <c r="AD35" s="252"/>
      <c r="AE35" s="252"/>
      <c r="AF35" s="252"/>
      <c r="AG35" s="2"/>
    </row>
    <row r="36" spans="1:33">
      <c r="A36" s="26">
        <v>29</v>
      </c>
      <c r="B36" s="21">
        <v>1.3</v>
      </c>
      <c r="C36" s="21" t="s">
        <v>2</v>
      </c>
      <c r="D36" s="21">
        <v>6.2</v>
      </c>
      <c r="E36" s="21" t="s">
        <v>2</v>
      </c>
      <c r="F36" s="43"/>
      <c r="G36" s="239" t="s">
        <v>306</v>
      </c>
      <c r="H36" s="21">
        <v>2.54</v>
      </c>
      <c r="I36" s="21">
        <v>0.5</v>
      </c>
      <c r="J36" s="43"/>
      <c r="K36" s="26">
        <v>29</v>
      </c>
      <c r="L36" s="24">
        <v>1018.3</v>
      </c>
      <c r="M36" s="24">
        <v>1021</v>
      </c>
      <c r="N36" s="43"/>
      <c r="O36" s="26">
        <v>29</v>
      </c>
      <c r="P36" s="27">
        <v>91</v>
      </c>
      <c r="Q36" s="27">
        <v>96</v>
      </c>
      <c r="R36" s="43"/>
      <c r="S36" s="43"/>
      <c r="T36" s="26">
        <v>29</v>
      </c>
      <c r="U36" s="35" t="s">
        <v>64</v>
      </c>
      <c r="V36" s="97">
        <v>9.6999999999999993</v>
      </c>
      <c r="W36" s="97">
        <v>0.5</v>
      </c>
      <c r="X36" s="43"/>
      <c r="Y36" s="252"/>
      <c r="Z36" s="252"/>
      <c r="AA36" s="252"/>
      <c r="AB36" s="43"/>
      <c r="AC36" s="252" t="s">
        <v>104</v>
      </c>
      <c r="AD36" s="252"/>
      <c r="AE36" s="252"/>
      <c r="AF36" s="252"/>
      <c r="AG36" s="2"/>
    </row>
    <row r="37" spans="1:33">
      <c r="A37" s="26">
        <v>30</v>
      </c>
      <c r="B37" s="134">
        <v>-0.5</v>
      </c>
      <c r="C37" s="21" t="s">
        <v>2</v>
      </c>
      <c r="D37" s="136">
        <v>5.7</v>
      </c>
      <c r="E37" s="21" t="s">
        <v>2</v>
      </c>
      <c r="F37" s="43"/>
      <c r="G37" s="194"/>
      <c r="H37" s="21">
        <v>0</v>
      </c>
      <c r="I37" s="21"/>
      <c r="J37" s="43"/>
      <c r="K37" s="26">
        <v>30</v>
      </c>
      <c r="L37" s="24">
        <v>1020</v>
      </c>
      <c r="M37" s="24">
        <v>1022.1</v>
      </c>
      <c r="N37" s="43"/>
      <c r="O37" s="26">
        <v>30</v>
      </c>
      <c r="P37" s="27">
        <v>92</v>
      </c>
      <c r="Q37" s="129">
        <v>98</v>
      </c>
      <c r="R37" s="43"/>
      <c r="S37" s="43"/>
      <c r="T37" s="26">
        <v>30</v>
      </c>
      <c r="U37" s="35" t="s">
        <v>90</v>
      </c>
      <c r="V37" s="97">
        <v>12.9</v>
      </c>
      <c r="W37" s="97">
        <v>1.1000000000000001</v>
      </c>
      <c r="X37" s="43"/>
      <c r="Y37" s="252" t="s">
        <v>309</v>
      </c>
      <c r="Z37" s="252"/>
      <c r="AA37" s="252"/>
      <c r="AB37" s="43"/>
      <c r="AC37" s="252" t="s">
        <v>308</v>
      </c>
      <c r="AD37" s="252"/>
      <c r="AE37" s="252"/>
      <c r="AF37" s="252"/>
      <c r="AG37" s="2"/>
    </row>
    <row r="38" spans="1:33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43"/>
      <c r="T38" s="39"/>
      <c r="U38" s="35"/>
      <c r="V38" s="97"/>
      <c r="W38" s="97"/>
      <c r="X38" s="43"/>
      <c r="Y38" s="252"/>
      <c r="Z38" s="252"/>
      <c r="AA38" s="252"/>
      <c r="AB38" s="43"/>
      <c r="AC38" s="252"/>
      <c r="AD38" s="252"/>
      <c r="AE38" s="252"/>
      <c r="AF38" s="252"/>
      <c r="AG38" s="2"/>
    </row>
    <row r="39" spans="1:33">
      <c r="A39" s="41"/>
      <c r="B39" s="42"/>
      <c r="C39" s="42"/>
      <c r="D39" s="42"/>
      <c r="E39" s="42"/>
      <c r="F39" s="2"/>
      <c r="G39" s="110" t="s">
        <v>57</v>
      </c>
      <c r="H39" s="111">
        <v>0</v>
      </c>
      <c r="I39" s="2"/>
      <c r="J39" s="2"/>
      <c r="K39" s="2"/>
      <c r="L39" s="250" t="s">
        <v>10</v>
      </c>
      <c r="M39" s="250"/>
      <c r="N39" s="2"/>
      <c r="O39" s="2"/>
      <c r="P39" s="250" t="s">
        <v>10</v>
      </c>
      <c r="Q39" s="250"/>
      <c r="R39" s="2"/>
      <c r="S39" s="2"/>
      <c r="T39" s="38"/>
      <c r="U39" s="93"/>
      <c r="V39" s="99" t="s">
        <v>46</v>
      </c>
      <c r="W39" s="100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>
      <c r="A40" s="44" t="s">
        <v>3</v>
      </c>
      <c r="B40" s="45">
        <f>AVERAGE(B8:B37)</f>
        <v>4.9300000000000006</v>
      </c>
      <c r="C40" s="45" t="s">
        <v>2</v>
      </c>
      <c r="D40" s="45">
        <f>AVERAGE(D8:D37)</f>
        <v>14.163333333333332</v>
      </c>
      <c r="E40" s="46" t="s">
        <v>2</v>
      </c>
      <c r="F40" s="2"/>
      <c r="G40" s="47" t="s">
        <v>5</v>
      </c>
      <c r="H40" s="48">
        <f>SUM(H8:H37)</f>
        <v>32.994</v>
      </c>
      <c r="I40" s="116" t="s">
        <v>61</v>
      </c>
      <c r="J40" s="2"/>
      <c r="K40" s="44" t="s">
        <v>3</v>
      </c>
      <c r="L40" s="104">
        <f>AVERAGE(L8:L37)</f>
        <v>1015.5033333333333</v>
      </c>
      <c r="M40" s="105">
        <f>AVERAGE(M8:M37)</f>
        <v>1021.2300000000001</v>
      </c>
      <c r="N40" s="2"/>
      <c r="O40" s="44" t="s">
        <v>3</v>
      </c>
      <c r="P40" s="119">
        <f>AVERAGE(P8:P37)</f>
        <v>66.099999999999994</v>
      </c>
      <c r="Q40" s="120">
        <f>AVERAGE(Q8:Q37)</f>
        <v>93.966666666666669</v>
      </c>
      <c r="R40" s="2"/>
      <c r="S40" s="2"/>
      <c r="T40" s="86" t="s">
        <v>11</v>
      </c>
      <c r="U40" s="86" t="s">
        <v>62</v>
      </c>
      <c r="V40" s="98">
        <f>MAXA(V8:V37)</f>
        <v>33.799999999999997</v>
      </c>
      <c r="W40" s="101"/>
      <c r="X40" s="2"/>
      <c r="Y40" s="259" t="s">
        <v>36</v>
      </c>
      <c r="Z40" s="259"/>
      <c r="AA40" s="259"/>
      <c r="AB40" s="2"/>
      <c r="AC40" s="260" t="s">
        <v>35</v>
      </c>
      <c r="AD40" s="260"/>
      <c r="AE40" s="260"/>
      <c r="AF40" s="260"/>
      <c r="AG40" s="2"/>
    </row>
    <row r="41" spans="1:33">
      <c r="A41" s="50" t="s">
        <v>19</v>
      </c>
      <c r="B41" s="265">
        <f>AVERAGE(B49:B78)</f>
        <v>8.870000000000001</v>
      </c>
      <c r="C41" s="266"/>
      <c r="D41" s="266"/>
      <c r="E41" s="51" t="s">
        <v>2</v>
      </c>
      <c r="F41" s="2"/>
      <c r="G41" s="110" t="s">
        <v>58</v>
      </c>
      <c r="H41" s="118">
        <v>0</v>
      </c>
      <c r="I41" s="117" t="s">
        <v>41</v>
      </c>
      <c r="J41" s="2"/>
      <c r="K41" s="50" t="s">
        <v>32</v>
      </c>
      <c r="L41" s="267">
        <f>AVERAGE(L8:M8,L9:M9,L10:M10,L11:M11,L12:M12,L13:M13,L14:M14,L15:M15,L16:M16,L17:M17,L18:M18,L19:M19,L20:M20,L21:M21,L22:M22,L23:M23,L24:M24,L25:M25,L26:M26,L27:M27,L28:M28,L29:M29,L30:M30,L31:M31,L32:M32,L33:M33,L34:M34,L35:M35,L36:M36,L37:M37)</f>
        <v>1018.3666666666662</v>
      </c>
      <c r="M41" s="268"/>
      <c r="N41" s="2"/>
      <c r="O41" s="52" t="s">
        <v>33</v>
      </c>
      <c r="P41" s="269">
        <f>AVERAGE(P8:Q8,P9:Q9,P10:Q10,P11:Q11,P12:Q12,P13:Q13,P14:Q14,P15:Q15,P16:Q16,P17:Q17,P18:Q18,P19:Q19,P20:Q20,P21:Q21,P22:Q22,P23:Q23,P24:Q24,P25:Q25,P26:Q26,P27:Q27,P28:Q28,P29:Q29,P30:Q30,P31:Q31,P32:Q32,P33:Q33,P34:Q34,P35:Q35,P36:Q36,P37:Q37)</f>
        <v>80.033333333333331</v>
      </c>
      <c r="Q41" s="270"/>
      <c r="R41" s="2"/>
      <c r="S41" s="2"/>
      <c r="T41" s="18"/>
      <c r="U41" s="53"/>
      <c r="V41" s="102" t="s">
        <v>47</v>
      </c>
      <c r="W41" s="102" t="s">
        <v>49</v>
      </c>
      <c r="X41" s="2"/>
      <c r="Y41" s="81" t="s">
        <v>37</v>
      </c>
      <c r="Z41" s="81" t="s">
        <v>38</v>
      </c>
      <c r="AA41" s="81" t="s">
        <v>39</v>
      </c>
      <c r="AB41" s="2"/>
      <c r="AC41" s="30"/>
      <c r="AD41" s="81" t="s">
        <v>40</v>
      </c>
      <c r="AE41" s="81" t="s">
        <v>41</v>
      </c>
      <c r="AF41" s="81" t="s">
        <v>42</v>
      </c>
      <c r="AG41" s="2"/>
    </row>
    <row r="42" spans="1:33">
      <c r="A42" s="55" t="s">
        <v>4</v>
      </c>
      <c r="B42" s="56">
        <f>MINA(B8:B37)</f>
        <v>-0.5</v>
      </c>
      <c r="C42" s="56" t="s">
        <v>2</v>
      </c>
      <c r="D42" s="56">
        <f>MAXA(D8:D37)</f>
        <v>19</v>
      </c>
      <c r="E42" s="57" t="s">
        <v>2</v>
      </c>
      <c r="F42" s="2"/>
      <c r="G42" s="47" t="s">
        <v>6</v>
      </c>
      <c r="H42" s="48">
        <f>MAXA(H8:H37)</f>
        <v>17.018000000000001</v>
      </c>
      <c r="I42" s="98">
        <f>MAXA(I8:I38)</f>
        <v>20.3</v>
      </c>
      <c r="J42" s="2"/>
      <c r="K42" s="55" t="s">
        <v>4</v>
      </c>
      <c r="L42" s="106">
        <f>MINA(L8:L37)</f>
        <v>995.7</v>
      </c>
      <c r="M42" s="106">
        <f>MAXA(M8:M37)</f>
        <v>1037</v>
      </c>
      <c r="N42" s="2"/>
      <c r="O42" s="55" t="s">
        <v>4</v>
      </c>
      <c r="P42" s="96">
        <f>MINA(P8:P37)</f>
        <v>28</v>
      </c>
      <c r="Q42" s="96">
        <f>MAXA(Q8:Q37)</f>
        <v>98</v>
      </c>
      <c r="R42" s="58"/>
      <c r="S42" s="58"/>
      <c r="T42" s="248" t="s">
        <v>50</v>
      </c>
      <c r="U42" s="249"/>
      <c r="V42" s="103">
        <f>AVERAGE(V8:V37)</f>
        <v>14.979999999999999</v>
      </c>
      <c r="W42" s="103">
        <f>AVERAGE(W8:W37)</f>
        <v>1.2233333333333334</v>
      </c>
      <c r="X42" s="2"/>
      <c r="Y42" s="107">
        <f>SUM(H8:H17)</f>
        <v>22.352</v>
      </c>
      <c r="Z42" s="107">
        <f>SUM(H18:H27)</f>
        <v>3.302</v>
      </c>
      <c r="AA42" s="107">
        <f>SUM(H28:H37)</f>
        <v>7.34</v>
      </c>
      <c r="AB42" s="2"/>
      <c r="AC42" s="80" t="s">
        <v>43</v>
      </c>
      <c r="AD42" s="107">
        <f>AVERAGE(B8:B17)</f>
        <v>7.65</v>
      </c>
      <c r="AE42" s="107">
        <f>AVERAGE(D8:D17)</f>
        <v>17.099999999999998</v>
      </c>
      <c r="AF42" s="107">
        <f>AVERAGE(B49:B58)</f>
        <v>11.6</v>
      </c>
      <c r="AG42" s="2"/>
    </row>
    <row r="43" spans="1:33" ht="12.75">
      <c r="A43" s="2"/>
      <c r="B43" s="272" t="s">
        <v>27</v>
      </c>
      <c r="C43" s="272"/>
      <c r="D43" s="272"/>
      <c r="E43" s="272"/>
      <c r="F43" s="272"/>
      <c r="G43" s="272"/>
      <c r="H43" s="59">
        <f>Ottobre!H45</f>
        <v>399.88199999999995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2"/>
      <c r="T43" s="16"/>
      <c r="U43" s="89"/>
      <c r="V43" s="16"/>
      <c r="W43" s="16"/>
      <c r="X43" s="2"/>
      <c r="Y43" s="74"/>
      <c r="Z43" s="74"/>
      <c r="AA43" s="74"/>
      <c r="AB43" s="2"/>
      <c r="AC43" s="80" t="s">
        <v>38</v>
      </c>
      <c r="AD43" s="107">
        <f>AVERAGE(B18:B27)</f>
        <v>5.9</v>
      </c>
      <c r="AE43" s="107">
        <f>AVERAGE(D18:D27)</f>
        <v>14.079999999999998</v>
      </c>
      <c r="AF43" s="107">
        <f>AVERAGE(B59:B68)</f>
        <v>9.44</v>
      </c>
      <c r="AG43" s="2"/>
    </row>
    <row r="44" spans="1:33">
      <c r="A44" s="2"/>
      <c r="B44" s="273" t="s">
        <v>28</v>
      </c>
      <c r="C44" s="273"/>
      <c r="D44" s="273"/>
      <c r="E44" s="273"/>
      <c r="F44" s="273"/>
      <c r="G44" s="273"/>
      <c r="H44" s="60">
        <f>H40</f>
        <v>32.994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2"/>
      <c r="T44" s="16"/>
      <c r="U44" s="90"/>
      <c r="V44" s="16"/>
      <c r="W44" s="16"/>
      <c r="X44" s="2"/>
      <c r="Y44" s="74"/>
      <c r="Z44" s="74"/>
      <c r="AA44" s="74"/>
      <c r="AB44" s="2"/>
      <c r="AC44" s="80" t="s">
        <v>44</v>
      </c>
      <c r="AD44" s="107">
        <f>AVERAGE(B28:B37)</f>
        <v>1.24</v>
      </c>
      <c r="AE44" s="107">
        <f>AVERAGE(D28:D37)</f>
        <v>11.31</v>
      </c>
      <c r="AF44" s="107">
        <f>AVERAGE(B69:B79)</f>
        <v>5.5699999999999985</v>
      </c>
      <c r="AG44" s="2"/>
    </row>
    <row r="45" spans="1:33">
      <c r="A45" s="2"/>
      <c r="B45" s="274" t="s">
        <v>29</v>
      </c>
      <c r="C45" s="274"/>
      <c r="D45" s="274"/>
      <c r="E45" s="274"/>
      <c r="F45" s="274"/>
      <c r="G45" s="274"/>
      <c r="H45" s="61">
        <f>SUM(H43:H44)</f>
        <v>432.87599999999998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2"/>
      <c r="T45" s="16"/>
      <c r="U45" s="91"/>
      <c r="V45" s="16"/>
      <c r="W45" s="16"/>
      <c r="X45" s="2"/>
      <c r="Y45" s="74"/>
      <c r="Z45" s="74"/>
      <c r="AA45" s="74"/>
      <c r="AB45" s="2"/>
      <c r="AC45" s="54"/>
      <c r="AD45" s="54"/>
      <c r="AE45" s="54"/>
      <c r="AF45" s="54"/>
      <c r="AG45" s="2"/>
    </row>
    <row r="46" spans="1:33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62"/>
      <c r="U46" s="43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>
      <c r="A47" s="271"/>
      <c r="B47" s="271"/>
      <c r="C47" s="271"/>
      <c r="D47" s="271"/>
      <c r="E47" s="271"/>
      <c r="F47" s="271"/>
      <c r="G47" s="271"/>
      <c r="L47" s="64"/>
      <c r="P47" s="64"/>
    </row>
    <row r="48" spans="1:33">
      <c r="A48" s="262" t="s">
        <v>34</v>
      </c>
      <c r="B48" s="263"/>
      <c r="C48" s="264"/>
      <c r="D48" s="22"/>
      <c r="E48" s="22"/>
      <c r="F48" s="22"/>
      <c r="G48" s="22"/>
      <c r="L48" s="64"/>
      <c r="P48" s="64"/>
    </row>
    <row r="49" spans="1:21">
      <c r="A49" s="20">
        <v>1</v>
      </c>
      <c r="B49" s="68">
        <v>13.6</v>
      </c>
      <c r="C49" s="69" t="s">
        <v>2</v>
      </c>
      <c r="G49" s="63"/>
      <c r="L49" s="67"/>
    </row>
    <row r="50" spans="1:21">
      <c r="A50" s="26">
        <v>2</v>
      </c>
      <c r="B50" s="70">
        <v>12.3</v>
      </c>
      <c r="C50" s="71" t="s">
        <v>2</v>
      </c>
    </row>
    <row r="51" spans="1:21">
      <c r="A51" s="26">
        <v>3</v>
      </c>
      <c r="B51" s="70">
        <v>13.2</v>
      </c>
      <c r="C51" s="71" t="s">
        <v>2</v>
      </c>
      <c r="L51" s="1"/>
      <c r="P51" s="1"/>
      <c r="U51" s="92"/>
    </row>
    <row r="52" spans="1:21">
      <c r="A52" s="26">
        <v>4</v>
      </c>
      <c r="B52" s="70">
        <v>13.1</v>
      </c>
      <c r="C52" s="71" t="s">
        <v>2</v>
      </c>
      <c r="K52" s="65"/>
      <c r="L52" s="65"/>
      <c r="M52" s="65"/>
      <c r="N52" s="65"/>
      <c r="O52" s="65"/>
    </row>
    <row r="53" spans="1:21">
      <c r="A53" s="26">
        <v>5</v>
      </c>
      <c r="B53" s="70">
        <v>12.2</v>
      </c>
      <c r="C53" s="71" t="s">
        <v>2</v>
      </c>
      <c r="K53" s="65"/>
      <c r="L53" s="65"/>
      <c r="M53" s="65"/>
      <c r="N53" s="65"/>
      <c r="O53" s="66"/>
    </row>
    <row r="54" spans="1:21">
      <c r="A54" s="26">
        <v>6</v>
      </c>
      <c r="B54" s="70">
        <v>9.4</v>
      </c>
      <c r="C54" s="71" t="s">
        <v>2</v>
      </c>
    </row>
    <row r="55" spans="1:21">
      <c r="A55" s="26">
        <v>7</v>
      </c>
      <c r="B55" s="70">
        <v>9.4</v>
      </c>
      <c r="C55" s="71" t="s">
        <v>2</v>
      </c>
    </row>
    <row r="56" spans="1:21">
      <c r="A56" s="26">
        <v>8</v>
      </c>
      <c r="B56" s="70">
        <v>10.5</v>
      </c>
      <c r="C56" s="71" t="s">
        <v>2</v>
      </c>
    </row>
    <row r="57" spans="1:21">
      <c r="A57" s="26">
        <v>9</v>
      </c>
      <c r="B57" s="70">
        <v>10.6</v>
      </c>
      <c r="C57" s="71" t="s">
        <v>2</v>
      </c>
    </row>
    <row r="58" spans="1:21">
      <c r="A58" s="26">
        <v>10</v>
      </c>
      <c r="B58" s="70">
        <v>11.7</v>
      </c>
      <c r="C58" s="71" t="s">
        <v>2</v>
      </c>
    </row>
    <row r="59" spans="1:21">
      <c r="A59" s="26">
        <v>11</v>
      </c>
      <c r="B59" s="70">
        <v>11.4</v>
      </c>
      <c r="C59" s="71" t="s">
        <v>2</v>
      </c>
    </row>
    <row r="60" spans="1:21">
      <c r="A60" s="26">
        <v>12</v>
      </c>
      <c r="B60" s="70">
        <v>9.6</v>
      </c>
      <c r="C60" s="71" t="s">
        <v>2</v>
      </c>
    </row>
    <row r="61" spans="1:21">
      <c r="A61" s="26">
        <v>13</v>
      </c>
      <c r="B61" s="70">
        <v>12.2</v>
      </c>
      <c r="C61" s="71" t="s">
        <v>2</v>
      </c>
    </row>
    <row r="62" spans="1:21">
      <c r="A62" s="26">
        <v>14</v>
      </c>
      <c r="B62" s="70">
        <v>9.9</v>
      </c>
      <c r="C62" s="71" t="s">
        <v>2</v>
      </c>
    </row>
    <row r="63" spans="1:21">
      <c r="A63" s="26">
        <v>15</v>
      </c>
      <c r="B63" s="70">
        <v>8.9</v>
      </c>
      <c r="C63" s="71" t="s">
        <v>2</v>
      </c>
    </row>
    <row r="64" spans="1:21">
      <c r="A64" s="26">
        <v>16</v>
      </c>
      <c r="B64" s="70">
        <v>9.3000000000000007</v>
      </c>
      <c r="C64" s="71" t="s">
        <v>2</v>
      </c>
    </row>
    <row r="65" spans="1:3">
      <c r="A65" s="26">
        <v>17</v>
      </c>
      <c r="B65" s="70">
        <v>8.5</v>
      </c>
      <c r="C65" s="71" t="s">
        <v>2</v>
      </c>
    </row>
    <row r="66" spans="1:3">
      <c r="A66" s="26">
        <v>18</v>
      </c>
      <c r="B66" s="70">
        <v>10.9</v>
      </c>
      <c r="C66" s="71" t="s">
        <v>2</v>
      </c>
    </row>
    <row r="67" spans="1:3">
      <c r="A67" s="26">
        <v>19</v>
      </c>
      <c r="B67" s="70">
        <v>7.6</v>
      </c>
      <c r="C67" s="71" t="s">
        <v>2</v>
      </c>
    </row>
    <row r="68" spans="1:3">
      <c r="A68" s="26">
        <v>20</v>
      </c>
      <c r="B68" s="70">
        <v>6.1</v>
      </c>
      <c r="C68" s="71" t="s">
        <v>2</v>
      </c>
    </row>
    <row r="69" spans="1:3">
      <c r="A69" s="26">
        <v>21</v>
      </c>
      <c r="B69" s="70">
        <v>5.0999999999999996</v>
      </c>
      <c r="C69" s="71" t="s">
        <v>2</v>
      </c>
    </row>
    <row r="70" spans="1:3">
      <c r="A70" s="26">
        <v>22</v>
      </c>
      <c r="B70" s="70">
        <v>7.6</v>
      </c>
      <c r="C70" s="71" t="s">
        <v>2</v>
      </c>
    </row>
    <row r="71" spans="1:3">
      <c r="A71" s="26">
        <v>23</v>
      </c>
      <c r="B71" s="70">
        <v>6</v>
      </c>
      <c r="C71" s="71" t="s">
        <v>2</v>
      </c>
    </row>
    <row r="72" spans="1:3">
      <c r="A72" s="26">
        <v>24</v>
      </c>
      <c r="B72" s="70">
        <v>6.9</v>
      </c>
      <c r="C72" s="71" t="s">
        <v>2</v>
      </c>
    </row>
    <row r="73" spans="1:3">
      <c r="A73" s="26">
        <v>25</v>
      </c>
      <c r="B73" s="70">
        <v>7.8</v>
      </c>
      <c r="C73" s="71" t="s">
        <v>2</v>
      </c>
    </row>
    <row r="74" spans="1:3">
      <c r="A74" s="26">
        <v>26</v>
      </c>
      <c r="B74" s="70">
        <v>6.4</v>
      </c>
      <c r="C74" s="71" t="s">
        <v>2</v>
      </c>
    </row>
    <row r="75" spans="1:3">
      <c r="A75" s="26">
        <v>27</v>
      </c>
      <c r="B75" s="70">
        <v>5.3</v>
      </c>
      <c r="C75" s="71" t="s">
        <v>2</v>
      </c>
    </row>
    <row r="76" spans="1:3">
      <c r="A76" s="26">
        <v>28</v>
      </c>
      <c r="B76" s="70">
        <v>4.4000000000000004</v>
      </c>
      <c r="C76" s="71" t="s">
        <v>2</v>
      </c>
    </row>
    <row r="77" spans="1:3">
      <c r="A77" s="26">
        <v>29</v>
      </c>
      <c r="B77" s="70">
        <v>3.8</v>
      </c>
      <c r="C77" s="71" t="s">
        <v>2</v>
      </c>
    </row>
    <row r="78" spans="1:3">
      <c r="A78" s="26">
        <v>30</v>
      </c>
      <c r="B78" s="70">
        <v>2.4</v>
      </c>
      <c r="C78" s="71" t="s">
        <v>2</v>
      </c>
    </row>
    <row r="79" spans="1:3">
      <c r="A79" s="39"/>
      <c r="B79" s="72"/>
      <c r="C79" s="73"/>
    </row>
  </sheetData>
  <mergeCells count="90">
    <mergeCell ref="B2:M2"/>
    <mergeCell ref="B4:W4"/>
    <mergeCell ref="Y4:AA4"/>
    <mergeCell ref="AC4:AF4"/>
    <mergeCell ref="Y2:AF2"/>
    <mergeCell ref="O2:W2"/>
    <mergeCell ref="B5:H5"/>
    <mergeCell ref="K5:M5"/>
    <mergeCell ref="O5:Q5"/>
    <mergeCell ref="Y5:AA5"/>
    <mergeCell ref="T5:W5"/>
    <mergeCell ref="Y6:AA6"/>
    <mergeCell ref="AC6:AF6"/>
    <mergeCell ref="Y8:AA8"/>
    <mergeCell ref="AC8:AF8"/>
    <mergeCell ref="Y9:AA9"/>
    <mergeCell ref="AC9:AF9"/>
    <mergeCell ref="Y10:AA10"/>
    <mergeCell ref="AC10:AF10"/>
    <mergeCell ref="Y11:AA11"/>
    <mergeCell ref="AC11:AF11"/>
    <mergeCell ref="Y12:AA12"/>
    <mergeCell ref="AC12:AF12"/>
    <mergeCell ref="Y13:AA13"/>
    <mergeCell ref="AC13:AF13"/>
    <mergeCell ref="Y14:AA14"/>
    <mergeCell ref="AC14:AF14"/>
    <mergeCell ref="Y15:AA15"/>
    <mergeCell ref="AC15:AF15"/>
    <mergeCell ref="Y16:AA16"/>
    <mergeCell ref="AC16:AF16"/>
    <mergeCell ref="Y17:AA17"/>
    <mergeCell ref="AC17:AF17"/>
    <mergeCell ref="Y18:AA18"/>
    <mergeCell ref="AC18:AF18"/>
    <mergeCell ref="Y19:AA19"/>
    <mergeCell ref="AC19:AF19"/>
    <mergeCell ref="Y20:AA20"/>
    <mergeCell ref="AC20:AF20"/>
    <mergeCell ref="Y21:AA21"/>
    <mergeCell ref="AC21:AF21"/>
    <mergeCell ref="Y22:AA22"/>
    <mergeCell ref="AC22:AF22"/>
    <mergeCell ref="Y23:AA23"/>
    <mergeCell ref="AC23:AF23"/>
    <mergeCell ref="Y24:AA24"/>
    <mergeCell ref="AC24:AF24"/>
    <mergeCell ref="Y25:AA25"/>
    <mergeCell ref="AC25:AF25"/>
    <mergeCell ref="Y26:AA26"/>
    <mergeCell ref="AC26:AF26"/>
    <mergeCell ref="Y27:AA27"/>
    <mergeCell ref="AC27:AF27"/>
    <mergeCell ref="AC28:AF28"/>
    <mergeCell ref="Y29:AA29"/>
    <mergeCell ref="AC29:AF29"/>
    <mergeCell ref="Y30:AA30"/>
    <mergeCell ref="AC30:AF30"/>
    <mergeCell ref="AC5:AF5"/>
    <mergeCell ref="P39:Q39"/>
    <mergeCell ref="Y37:AA37"/>
    <mergeCell ref="AC37:AF37"/>
    <mergeCell ref="Y38:AA38"/>
    <mergeCell ref="AC38:AF38"/>
    <mergeCell ref="Y34:AA34"/>
    <mergeCell ref="AC34:AF34"/>
    <mergeCell ref="Y35:AA35"/>
    <mergeCell ref="AC35:AF35"/>
    <mergeCell ref="Y36:AA36"/>
    <mergeCell ref="AC36:AF36"/>
    <mergeCell ref="Y31:AA31"/>
    <mergeCell ref="AC31:AF31"/>
    <mergeCell ref="Y32:AA32"/>
    <mergeCell ref="AC32:AF32"/>
    <mergeCell ref="A48:C48"/>
    <mergeCell ref="A47:G47"/>
    <mergeCell ref="Y7:AF7"/>
    <mergeCell ref="B43:G43"/>
    <mergeCell ref="B44:G44"/>
    <mergeCell ref="B45:G45"/>
    <mergeCell ref="T42:U42"/>
    <mergeCell ref="L39:M39"/>
    <mergeCell ref="B41:D41"/>
    <mergeCell ref="L41:M41"/>
    <mergeCell ref="P41:Q41"/>
    <mergeCell ref="Y40:AA40"/>
    <mergeCell ref="AC40:AF40"/>
    <mergeCell ref="Y33:AA33"/>
    <mergeCell ref="AC33:AF33"/>
    <mergeCell ref="Y28:AA28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O79"/>
  <sheetViews>
    <sheetView topLeftCell="A7" zoomScaleNormal="100" workbookViewId="0">
      <selection activeCell="X30" sqref="X30:Z30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2.140625" style="3" customWidth="1"/>
    <col min="8" max="8" width="5.7109375" style="3" customWidth="1"/>
    <col min="9" max="9" width="4.85546875" style="3" customWidth="1"/>
    <col min="10" max="10" width="1.42578125" style="3" customWidth="1"/>
    <col min="11" max="11" width="3.7109375" style="3" customWidth="1"/>
    <col min="12" max="12" width="5.7109375" style="3" bestFit="1" customWidth="1"/>
    <col min="13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customWidth="1"/>
    <col min="23" max="23" width="1.42578125" style="3" customWidth="1"/>
    <col min="24" max="24" width="5.7109375" style="3" customWidth="1"/>
    <col min="25" max="25" width="11.28515625" style="3" customWidth="1"/>
    <col min="26" max="26" width="12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4.42578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58" t="s">
        <v>23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"/>
      <c r="O2" s="281">
        <v>44896</v>
      </c>
      <c r="P2" s="254"/>
      <c r="Q2" s="254"/>
      <c r="R2" s="254"/>
      <c r="S2" s="254"/>
      <c r="T2" s="254"/>
      <c r="U2" s="254"/>
      <c r="V2" s="254"/>
      <c r="W2" s="2"/>
      <c r="X2" s="261" t="s">
        <v>20</v>
      </c>
      <c r="Y2" s="261"/>
      <c r="Z2" s="261"/>
      <c r="AA2" s="261"/>
      <c r="AB2" s="261"/>
      <c r="AC2" s="261"/>
      <c r="AD2" s="261"/>
      <c r="AE2" s="26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55" t="s">
        <v>21</v>
      </c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"/>
      <c r="X4" s="275">
        <v>44896</v>
      </c>
      <c r="Y4" s="276"/>
      <c r="Z4" s="276"/>
      <c r="AA4" s="9"/>
      <c r="AB4" s="275">
        <v>44896</v>
      </c>
      <c r="AC4" s="276"/>
      <c r="AD4" s="276"/>
      <c r="AE4" s="276"/>
      <c r="AF4" s="2"/>
    </row>
    <row r="5" spans="1:119" ht="12.75" customHeight="1">
      <c r="A5" s="2"/>
      <c r="B5" s="256" t="s">
        <v>22</v>
      </c>
      <c r="C5" s="256"/>
      <c r="D5" s="256"/>
      <c r="E5" s="256"/>
      <c r="F5" s="256"/>
      <c r="G5" s="256"/>
      <c r="H5" s="256"/>
      <c r="I5" s="10"/>
      <c r="J5" s="2"/>
      <c r="K5" s="257" t="s">
        <v>24</v>
      </c>
      <c r="L5" s="257"/>
      <c r="M5" s="257"/>
      <c r="N5" s="2"/>
      <c r="O5" s="257" t="s">
        <v>25</v>
      </c>
      <c r="P5" s="257"/>
      <c r="Q5" s="257"/>
      <c r="R5" s="11"/>
      <c r="S5" s="251" t="s">
        <v>12</v>
      </c>
      <c r="T5" s="251"/>
      <c r="U5" s="251"/>
      <c r="V5" s="251"/>
      <c r="W5" s="2"/>
      <c r="X5" s="279" t="s">
        <v>15</v>
      </c>
      <c r="Y5" s="279"/>
      <c r="Z5" s="279"/>
      <c r="AA5" s="2"/>
      <c r="AB5" s="279" t="s">
        <v>31</v>
      </c>
      <c r="AC5" s="279"/>
      <c r="AD5" s="279"/>
      <c r="AE5" s="27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9" t="s">
        <v>17</v>
      </c>
      <c r="Y6" s="279"/>
      <c r="Z6" s="279"/>
      <c r="AA6" s="2"/>
      <c r="AB6" s="279" t="s">
        <v>30</v>
      </c>
      <c r="AC6" s="279"/>
      <c r="AD6" s="279"/>
      <c r="AE6" s="27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/>
      <c r="M7" s="19"/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8" t="s">
        <v>55</v>
      </c>
      <c r="Y7" s="278"/>
      <c r="Z7" s="278"/>
      <c r="AA7" s="278"/>
      <c r="AB7" s="278"/>
      <c r="AC7" s="278"/>
      <c r="AD7" s="278"/>
      <c r="AE7" s="278"/>
      <c r="AF7" s="2"/>
    </row>
    <row r="8" spans="1:119">
      <c r="A8" s="20">
        <v>1</v>
      </c>
      <c r="B8" s="21">
        <v>-0.1</v>
      </c>
      <c r="C8" s="21" t="s">
        <v>2</v>
      </c>
      <c r="D8" s="21">
        <v>10.7</v>
      </c>
      <c r="E8" s="21" t="s">
        <v>2</v>
      </c>
      <c r="F8" s="43"/>
      <c r="G8" s="195"/>
      <c r="H8" s="21">
        <v>0</v>
      </c>
      <c r="I8" s="128"/>
      <c r="J8" s="43"/>
      <c r="K8" s="20">
        <v>1</v>
      </c>
      <c r="L8" s="97">
        <v>1019.3</v>
      </c>
      <c r="M8" s="24">
        <v>1022.5</v>
      </c>
      <c r="N8" s="43"/>
      <c r="O8" s="20">
        <v>1</v>
      </c>
      <c r="P8" s="27">
        <v>63</v>
      </c>
      <c r="Q8" s="27">
        <v>98</v>
      </c>
      <c r="R8" s="43"/>
      <c r="S8" s="20">
        <v>1</v>
      </c>
      <c r="T8" s="35" t="s">
        <v>90</v>
      </c>
      <c r="U8" s="97">
        <v>9.6999999999999993</v>
      </c>
      <c r="V8" s="97">
        <v>0.8</v>
      </c>
      <c r="W8" s="43"/>
      <c r="X8" s="252" t="s">
        <v>314</v>
      </c>
      <c r="Y8" s="252"/>
      <c r="Z8" s="252"/>
      <c r="AA8" s="43"/>
      <c r="AB8" s="252" t="s">
        <v>305</v>
      </c>
      <c r="AC8" s="252"/>
      <c r="AD8" s="252"/>
      <c r="AE8" s="252"/>
      <c r="AF8" s="2"/>
    </row>
    <row r="9" spans="1:119">
      <c r="A9" s="26">
        <v>2</v>
      </c>
      <c r="B9" s="21">
        <v>4.4000000000000004</v>
      </c>
      <c r="C9" s="21" t="s">
        <v>2</v>
      </c>
      <c r="D9" s="21">
        <v>8.3000000000000007</v>
      </c>
      <c r="E9" s="21" t="s">
        <v>2</v>
      </c>
      <c r="F9" s="43"/>
      <c r="G9" s="196"/>
      <c r="H9" s="21">
        <v>0</v>
      </c>
      <c r="I9" s="21"/>
      <c r="J9" s="43"/>
      <c r="K9" s="26">
        <v>2</v>
      </c>
      <c r="L9" s="24">
        <v>1019.5</v>
      </c>
      <c r="M9" s="24">
        <v>1021.7</v>
      </c>
      <c r="N9" s="43"/>
      <c r="O9" s="26">
        <v>2</v>
      </c>
      <c r="P9" s="27">
        <v>72</v>
      </c>
      <c r="Q9" s="27">
        <v>91</v>
      </c>
      <c r="R9" s="43"/>
      <c r="S9" s="26">
        <v>2</v>
      </c>
      <c r="T9" s="35" t="s">
        <v>106</v>
      </c>
      <c r="U9" s="226">
        <v>19.3</v>
      </c>
      <c r="V9" s="226">
        <v>3.9</v>
      </c>
      <c r="W9" s="43"/>
      <c r="X9" s="252"/>
      <c r="Y9" s="252"/>
      <c r="Z9" s="252"/>
      <c r="AA9" s="43"/>
      <c r="AB9" s="252" t="s">
        <v>125</v>
      </c>
      <c r="AC9" s="252"/>
      <c r="AD9" s="252"/>
      <c r="AE9" s="252"/>
      <c r="AF9" s="2"/>
    </row>
    <row r="10" spans="1:119">
      <c r="A10" s="26">
        <v>3</v>
      </c>
      <c r="B10" s="21">
        <v>5.0999999999999996</v>
      </c>
      <c r="C10" s="21" t="s">
        <v>2</v>
      </c>
      <c r="D10" s="21">
        <v>6.3</v>
      </c>
      <c r="E10" s="21" t="s">
        <v>2</v>
      </c>
      <c r="F10" s="43"/>
      <c r="G10" s="240" t="s">
        <v>173</v>
      </c>
      <c r="H10" s="128">
        <v>10.922000000000001</v>
      </c>
      <c r="I10" s="21">
        <v>2.5</v>
      </c>
      <c r="J10" s="43"/>
      <c r="K10" s="26">
        <v>3</v>
      </c>
      <c r="L10" s="24">
        <v>1018</v>
      </c>
      <c r="M10" s="24">
        <v>1021.5</v>
      </c>
      <c r="N10" s="43"/>
      <c r="O10" s="26">
        <v>3</v>
      </c>
      <c r="P10" s="27">
        <v>86</v>
      </c>
      <c r="Q10" s="27">
        <v>95</v>
      </c>
      <c r="R10" s="43"/>
      <c r="S10" s="26">
        <v>3</v>
      </c>
      <c r="T10" s="35" t="s">
        <v>89</v>
      </c>
      <c r="U10" s="97">
        <v>14.5</v>
      </c>
      <c r="V10" s="97">
        <v>1.9</v>
      </c>
      <c r="W10" s="43"/>
      <c r="X10" s="252"/>
      <c r="Y10" s="252"/>
      <c r="Z10" s="252"/>
      <c r="AA10" s="43"/>
      <c r="AB10" s="252" t="s">
        <v>104</v>
      </c>
      <c r="AC10" s="252"/>
      <c r="AD10" s="252"/>
      <c r="AE10" s="252"/>
      <c r="AF10" s="2"/>
    </row>
    <row r="11" spans="1:119">
      <c r="A11" s="26">
        <v>4</v>
      </c>
      <c r="B11" s="135">
        <v>5.2</v>
      </c>
      <c r="C11" s="21" t="s">
        <v>2</v>
      </c>
      <c r="D11" s="21">
        <v>11.1</v>
      </c>
      <c r="E11" s="21" t="s">
        <v>2</v>
      </c>
      <c r="F11" s="43"/>
      <c r="G11" s="240" t="s">
        <v>310</v>
      </c>
      <c r="H11" s="21">
        <v>6.8579999999999997</v>
      </c>
      <c r="I11" s="21">
        <v>3</v>
      </c>
      <c r="J11" s="43"/>
      <c r="K11" s="26">
        <v>4</v>
      </c>
      <c r="L11" s="24">
        <v>1014.9</v>
      </c>
      <c r="M11" s="24">
        <v>1019.2</v>
      </c>
      <c r="N11" s="43"/>
      <c r="O11" s="26">
        <v>4</v>
      </c>
      <c r="P11" s="35">
        <v>74</v>
      </c>
      <c r="Q11" s="27">
        <v>97</v>
      </c>
      <c r="R11" s="43"/>
      <c r="S11" s="26">
        <v>4</v>
      </c>
      <c r="T11" s="35" t="s">
        <v>89</v>
      </c>
      <c r="U11" s="97">
        <v>12.9</v>
      </c>
      <c r="V11" s="97">
        <v>1.1000000000000001</v>
      </c>
      <c r="W11" s="43"/>
      <c r="X11" s="252"/>
      <c r="Y11" s="252"/>
      <c r="Z11" s="252"/>
      <c r="AA11" s="43"/>
      <c r="AB11" s="252" t="s">
        <v>313</v>
      </c>
      <c r="AC11" s="252"/>
      <c r="AD11" s="252"/>
      <c r="AE11" s="252"/>
      <c r="AF11" s="32"/>
    </row>
    <row r="12" spans="1:119">
      <c r="A12" s="26">
        <v>5</v>
      </c>
      <c r="B12" s="21">
        <v>5.0999999999999996</v>
      </c>
      <c r="C12" s="21" t="s">
        <v>2</v>
      </c>
      <c r="D12" s="21">
        <v>11.8</v>
      </c>
      <c r="E12" s="21" t="s">
        <v>2</v>
      </c>
      <c r="F12" s="43"/>
      <c r="G12" s="240" t="s">
        <v>93</v>
      </c>
      <c r="H12" s="21">
        <v>0.50800000000000001</v>
      </c>
      <c r="I12" s="21">
        <v>0.5</v>
      </c>
      <c r="J12" s="43"/>
      <c r="K12" s="26">
        <v>5</v>
      </c>
      <c r="L12" s="24">
        <v>1018.2</v>
      </c>
      <c r="M12" s="24">
        <v>1020.6</v>
      </c>
      <c r="N12" s="43"/>
      <c r="O12" s="26">
        <v>5</v>
      </c>
      <c r="P12" s="27">
        <v>71</v>
      </c>
      <c r="Q12" s="27">
        <v>95</v>
      </c>
      <c r="R12" s="43"/>
      <c r="S12" s="26">
        <v>5</v>
      </c>
      <c r="T12" s="35" t="s">
        <v>54</v>
      </c>
      <c r="U12" s="97">
        <v>16.100000000000001</v>
      </c>
      <c r="V12" s="97">
        <v>1.8</v>
      </c>
      <c r="W12" s="43"/>
      <c r="X12" s="252"/>
      <c r="Y12" s="252"/>
      <c r="Z12" s="252"/>
      <c r="AA12" s="43"/>
      <c r="AB12" s="252" t="s">
        <v>312</v>
      </c>
      <c r="AC12" s="252"/>
      <c r="AD12" s="252"/>
      <c r="AE12" s="252"/>
      <c r="AF12" s="33"/>
    </row>
    <row r="13" spans="1:119">
      <c r="A13" s="26">
        <v>6</v>
      </c>
      <c r="B13" s="21">
        <v>0.2</v>
      </c>
      <c r="C13" s="21" t="s">
        <v>2</v>
      </c>
      <c r="D13" s="21">
        <v>10.199999999999999</v>
      </c>
      <c r="E13" s="21" t="s">
        <v>2</v>
      </c>
      <c r="F13" s="43"/>
      <c r="G13" s="197"/>
      <c r="H13" s="21">
        <v>0</v>
      </c>
      <c r="I13" s="21"/>
      <c r="J13" s="43"/>
      <c r="K13" s="26">
        <v>6</v>
      </c>
      <c r="L13" s="24">
        <v>1016.7</v>
      </c>
      <c r="M13" s="24">
        <v>1020.2</v>
      </c>
      <c r="N13" s="43"/>
      <c r="O13" s="26">
        <v>6</v>
      </c>
      <c r="P13" s="27">
        <v>72</v>
      </c>
      <c r="Q13" s="35">
        <v>97</v>
      </c>
      <c r="R13" s="43"/>
      <c r="S13" s="26">
        <v>6</v>
      </c>
      <c r="T13" s="35" t="s">
        <v>54</v>
      </c>
      <c r="U13" s="97">
        <v>11.3</v>
      </c>
      <c r="V13" s="97">
        <v>0.8</v>
      </c>
      <c r="W13" s="43"/>
      <c r="X13" s="252" t="s">
        <v>95</v>
      </c>
      <c r="Y13" s="252"/>
      <c r="Z13" s="252"/>
      <c r="AA13" s="43"/>
      <c r="AB13" s="252" t="s">
        <v>311</v>
      </c>
      <c r="AC13" s="252"/>
      <c r="AD13" s="252"/>
      <c r="AE13" s="252"/>
      <c r="AF13" s="2"/>
    </row>
    <row r="14" spans="1:119">
      <c r="A14" s="26">
        <v>7</v>
      </c>
      <c r="B14" s="21">
        <v>-1.3</v>
      </c>
      <c r="C14" s="21" t="s">
        <v>2</v>
      </c>
      <c r="D14" s="21">
        <v>6.7</v>
      </c>
      <c r="E14" s="21" t="s">
        <v>2</v>
      </c>
      <c r="F14" s="43"/>
      <c r="G14" s="242" t="s">
        <v>94</v>
      </c>
      <c r="H14" s="21">
        <v>0.254</v>
      </c>
      <c r="I14" s="21"/>
      <c r="J14" s="43"/>
      <c r="K14" s="26">
        <v>7</v>
      </c>
      <c r="L14" s="24">
        <v>1014.5</v>
      </c>
      <c r="M14" s="24">
        <v>1017.4</v>
      </c>
      <c r="N14" s="43"/>
      <c r="O14" s="26">
        <v>7</v>
      </c>
      <c r="P14" s="94">
        <v>84</v>
      </c>
      <c r="Q14" s="27">
        <v>98</v>
      </c>
      <c r="R14" s="43"/>
      <c r="S14" s="26">
        <v>7</v>
      </c>
      <c r="T14" s="35" t="s">
        <v>64</v>
      </c>
      <c r="U14" s="97">
        <v>8</v>
      </c>
      <c r="V14" s="97">
        <v>0.5</v>
      </c>
      <c r="W14" s="43"/>
      <c r="X14" s="252" t="s">
        <v>96</v>
      </c>
      <c r="Y14" s="252"/>
      <c r="Z14" s="252"/>
      <c r="AA14" s="43"/>
      <c r="AB14" s="252" t="s">
        <v>110</v>
      </c>
      <c r="AC14" s="252"/>
      <c r="AD14" s="252"/>
      <c r="AE14" s="252"/>
      <c r="AF14" s="2"/>
    </row>
    <row r="15" spans="1:119">
      <c r="A15" s="26">
        <v>8</v>
      </c>
      <c r="B15" s="21">
        <v>-2.2999999999999998</v>
      </c>
      <c r="C15" s="21" t="s">
        <v>2</v>
      </c>
      <c r="D15" s="21">
        <v>6.4</v>
      </c>
      <c r="E15" s="21" t="s">
        <v>2</v>
      </c>
      <c r="F15" s="43"/>
      <c r="G15" s="242" t="s">
        <v>94</v>
      </c>
      <c r="H15" s="21">
        <v>0.254</v>
      </c>
      <c r="I15" s="21"/>
      <c r="J15" s="43"/>
      <c r="K15" s="26">
        <v>8</v>
      </c>
      <c r="L15" s="24">
        <v>1012.3</v>
      </c>
      <c r="M15" s="24">
        <v>1016.2</v>
      </c>
      <c r="N15" s="43"/>
      <c r="O15" s="26">
        <v>8</v>
      </c>
      <c r="P15" s="94">
        <v>82</v>
      </c>
      <c r="Q15" s="27">
        <v>98</v>
      </c>
      <c r="R15" s="43"/>
      <c r="S15" s="26">
        <v>8</v>
      </c>
      <c r="T15" s="35" t="s">
        <v>64</v>
      </c>
      <c r="U15" s="97">
        <v>9.6999999999999993</v>
      </c>
      <c r="V15" s="97">
        <v>0.5</v>
      </c>
      <c r="W15" s="43"/>
      <c r="X15" s="252" t="s">
        <v>96</v>
      </c>
      <c r="Y15" s="252"/>
      <c r="Z15" s="252"/>
      <c r="AA15" s="43"/>
      <c r="AB15" s="252" t="s">
        <v>315</v>
      </c>
      <c r="AC15" s="252"/>
      <c r="AD15" s="252"/>
      <c r="AE15" s="252"/>
      <c r="AF15" s="2"/>
    </row>
    <row r="16" spans="1:119">
      <c r="A16" s="26">
        <v>9</v>
      </c>
      <c r="B16" s="21">
        <v>2.2999999999999998</v>
      </c>
      <c r="C16" s="21" t="s">
        <v>2</v>
      </c>
      <c r="D16" s="21">
        <v>4.4000000000000004</v>
      </c>
      <c r="E16" s="21" t="s">
        <v>2</v>
      </c>
      <c r="F16" s="43"/>
      <c r="G16" s="242" t="s">
        <v>316</v>
      </c>
      <c r="H16" s="21">
        <v>4.3179999999999996</v>
      </c>
      <c r="I16" s="128">
        <v>7.1</v>
      </c>
      <c r="J16" s="43"/>
      <c r="K16" s="26">
        <v>9</v>
      </c>
      <c r="L16" s="24">
        <v>1003.9</v>
      </c>
      <c r="M16" s="24">
        <v>1012.5</v>
      </c>
      <c r="N16" s="43"/>
      <c r="O16" s="26">
        <v>9</v>
      </c>
      <c r="P16" s="27">
        <v>89</v>
      </c>
      <c r="Q16" s="27">
        <v>94</v>
      </c>
      <c r="R16" s="43"/>
      <c r="S16" s="26">
        <v>9</v>
      </c>
      <c r="T16" s="35" t="s">
        <v>89</v>
      </c>
      <c r="U16" s="97">
        <v>14.5</v>
      </c>
      <c r="V16" s="97">
        <v>1</v>
      </c>
      <c r="W16" s="43"/>
      <c r="X16" s="252"/>
      <c r="Y16" s="252"/>
      <c r="Z16" s="252"/>
      <c r="AA16" s="43"/>
      <c r="AB16" s="252" t="s">
        <v>104</v>
      </c>
      <c r="AC16" s="252"/>
      <c r="AD16" s="252"/>
      <c r="AE16" s="252"/>
      <c r="AF16" s="2"/>
    </row>
    <row r="17" spans="1:33">
      <c r="A17" s="26">
        <v>10</v>
      </c>
      <c r="B17" s="21">
        <v>-0.7</v>
      </c>
      <c r="C17" s="21" t="s">
        <v>2</v>
      </c>
      <c r="D17" s="21">
        <v>3.5</v>
      </c>
      <c r="E17" s="21" t="s">
        <v>2</v>
      </c>
      <c r="F17" s="43"/>
      <c r="G17" s="23"/>
      <c r="H17" s="34">
        <v>0</v>
      </c>
      <c r="I17" s="121"/>
      <c r="J17" s="43"/>
      <c r="K17" s="26">
        <v>10</v>
      </c>
      <c r="L17" s="133">
        <v>1000.7</v>
      </c>
      <c r="M17" s="24">
        <v>1004.3</v>
      </c>
      <c r="N17" s="43"/>
      <c r="O17" s="26">
        <v>10</v>
      </c>
      <c r="P17" s="27">
        <v>90</v>
      </c>
      <c r="Q17" s="35">
        <v>97</v>
      </c>
      <c r="R17" s="43"/>
      <c r="S17" s="26">
        <v>10</v>
      </c>
      <c r="T17" s="35" t="s">
        <v>64</v>
      </c>
      <c r="U17" s="34">
        <v>11.3</v>
      </c>
      <c r="V17" s="34">
        <v>1.4</v>
      </c>
      <c r="W17" s="43"/>
      <c r="X17" s="252" t="s">
        <v>96</v>
      </c>
      <c r="Y17" s="252"/>
      <c r="Z17" s="252"/>
      <c r="AA17" s="43"/>
      <c r="AB17" s="252" t="s">
        <v>317</v>
      </c>
      <c r="AC17" s="252"/>
      <c r="AD17" s="252"/>
      <c r="AE17" s="252"/>
      <c r="AF17" s="2"/>
    </row>
    <row r="18" spans="1:33">
      <c r="A18" s="26">
        <v>11</v>
      </c>
      <c r="B18" s="21">
        <v>-3.1</v>
      </c>
      <c r="C18" s="21" t="s">
        <v>2</v>
      </c>
      <c r="D18" s="21">
        <v>8.6</v>
      </c>
      <c r="E18" s="21" t="s">
        <v>2</v>
      </c>
      <c r="F18" s="43"/>
      <c r="G18" s="23"/>
      <c r="H18" s="21">
        <v>0</v>
      </c>
      <c r="I18" s="121"/>
      <c r="J18" s="43"/>
      <c r="K18" s="26">
        <v>11</v>
      </c>
      <c r="L18" s="24">
        <v>1001.7</v>
      </c>
      <c r="M18" s="24">
        <v>1008.8</v>
      </c>
      <c r="N18" s="43"/>
      <c r="O18" s="26">
        <v>11</v>
      </c>
      <c r="P18" s="131">
        <v>60</v>
      </c>
      <c r="Q18" s="27">
        <v>98</v>
      </c>
      <c r="R18" s="43"/>
      <c r="S18" s="26">
        <v>11</v>
      </c>
      <c r="T18" s="35" t="s">
        <v>65</v>
      </c>
      <c r="U18" s="97">
        <v>14.5</v>
      </c>
      <c r="V18" s="97">
        <v>1.3</v>
      </c>
      <c r="W18" s="43"/>
      <c r="X18" s="252" t="s">
        <v>96</v>
      </c>
      <c r="Y18" s="252"/>
      <c r="Z18" s="252"/>
      <c r="AA18" s="43"/>
      <c r="AB18" s="252" t="s">
        <v>315</v>
      </c>
      <c r="AC18" s="252"/>
      <c r="AD18" s="252"/>
      <c r="AE18" s="252"/>
      <c r="AF18" s="2"/>
      <c r="AG18" s="36"/>
    </row>
    <row r="19" spans="1:33">
      <c r="A19" s="26">
        <v>12</v>
      </c>
      <c r="B19" s="21">
        <v>-3.2</v>
      </c>
      <c r="C19" s="21" t="s">
        <v>2</v>
      </c>
      <c r="D19" s="136">
        <v>-0.4</v>
      </c>
      <c r="E19" s="21" t="s">
        <v>2</v>
      </c>
      <c r="F19" s="43"/>
      <c r="G19" s="23"/>
      <c r="H19" s="21">
        <v>0</v>
      </c>
      <c r="I19" s="121"/>
      <c r="J19" s="43"/>
      <c r="K19" s="26">
        <v>12</v>
      </c>
      <c r="L19" s="24">
        <v>1008.7</v>
      </c>
      <c r="M19" s="24">
        <v>1015</v>
      </c>
      <c r="N19" s="43"/>
      <c r="O19" s="26">
        <v>12</v>
      </c>
      <c r="P19" s="27">
        <v>89</v>
      </c>
      <c r="Q19" s="27">
        <v>95</v>
      </c>
      <c r="R19" s="43"/>
      <c r="S19" s="26">
        <v>12</v>
      </c>
      <c r="T19" s="35" t="s">
        <v>64</v>
      </c>
      <c r="U19" s="97">
        <v>14.5</v>
      </c>
      <c r="V19" s="97">
        <v>1.3</v>
      </c>
      <c r="W19" s="43"/>
      <c r="X19" s="280" t="s">
        <v>342</v>
      </c>
      <c r="Y19" s="280"/>
      <c r="Z19" s="280"/>
      <c r="AA19" s="43"/>
      <c r="AB19" s="252" t="s">
        <v>318</v>
      </c>
      <c r="AC19" s="252"/>
      <c r="AD19" s="252"/>
      <c r="AE19" s="252"/>
      <c r="AF19" s="2"/>
    </row>
    <row r="20" spans="1:33">
      <c r="A20" s="26">
        <v>13</v>
      </c>
      <c r="B20" s="21">
        <v>-0.7</v>
      </c>
      <c r="C20" s="21" t="s">
        <v>2</v>
      </c>
      <c r="D20" s="21">
        <v>3.4</v>
      </c>
      <c r="E20" s="21" t="s">
        <v>2</v>
      </c>
      <c r="F20" s="43"/>
      <c r="G20" s="243" t="s">
        <v>319</v>
      </c>
      <c r="H20" s="21">
        <v>0</v>
      </c>
      <c r="I20" s="21"/>
      <c r="J20" s="43"/>
      <c r="K20" s="26">
        <v>13</v>
      </c>
      <c r="L20" s="24">
        <v>1012.5</v>
      </c>
      <c r="M20" s="24">
        <v>1015</v>
      </c>
      <c r="N20" s="43"/>
      <c r="O20" s="26">
        <v>13</v>
      </c>
      <c r="P20" s="27">
        <v>76</v>
      </c>
      <c r="Q20" s="27">
        <v>94</v>
      </c>
      <c r="R20" s="37"/>
      <c r="S20" s="26">
        <v>13</v>
      </c>
      <c r="T20" s="35" t="s">
        <v>54</v>
      </c>
      <c r="U20" s="97">
        <v>12.9</v>
      </c>
      <c r="V20" s="97">
        <v>2.2999999999999998</v>
      </c>
      <c r="W20" s="43"/>
      <c r="X20" s="252" t="s">
        <v>341</v>
      </c>
      <c r="Y20" s="252"/>
      <c r="Z20" s="252"/>
      <c r="AA20" s="43"/>
      <c r="AB20" s="252" t="s">
        <v>104</v>
      </c>
      <c r="AC20" s="252"/>
      <c r="AD20" s="252"/>
      <c r="AE20" s="252"/>
      <c r="AF20" s="2"/>
    </row>
    <row r="21" spans="1:33" ht="12.75">
      <c r="A21" s="26">
        <v>14</v>
      </c>
      <c r="B21" s="21">
        <v>-0.6</v>
      </c>
      <c r="C21" s="21" t="s">
        <v>2</v>
      </c>
      <c r="D21" s="21">
        <v>5.4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24">
        <v>1007.7</v>
      </c>
      <c r="M21" s="24">
        <v>1012.7</v>
      </c>
      <c r="N21" s="43"/>
      <c r="O21" s="26">
        <v>14</v>
      </c>
      <c r="P21" s="27">
        <v>71</v>
      </c>
      <c r="Q21" s="27">
        <v>93</v>
      </c>
      <c r="R21" s="43"/>
      <c r="S21" s="26">
        <v>14</v>
      </c>
      <c r="T21" s="35" t="s">
        <v>64</v>
      </c>
      <c r="U21" s="97">
        <v>9.6999999999999993</v>
      </c>
      <c r="V21" s="97">
        <v>0.6</v>
      </c>
      <c r="W21" s="43"/>
      <c r="X21" s="252" t="s">
        <v>97</v>
      </c>
      <c r="Y21" s="252"/>
      <c r="Z21" s="252"/>
      <c r="AA21" s="43"/>
      <c r="AB21" s="252" t="s">
        <v>320</v>
      </c>
      <c r="AC21" s="252"/>
      <c r="AD21" s="252"/>
      <c r="AE21" s="252"/>
      <c r="AF21" s="2"/>
      <c r="AG21"/>
    </row>
    <row r="22" spans="1:33">
      <c r="A22" s="26">
        <v>15</v>
      </c>
      <c r="B22" s="29">
        <v>-1.9</v>
      </c>
      <c r="C22" s="21" t="s">
        <v>2</v>
      </c>
      <c r="D22" s="21">
        <v>0.9</v>
      </c>
      <c r="E22" s="21" t="s">
        <v>2</v>
      </c>
      <c r="F22" s="43"/>
      <c r="G22" s="244" t="s">
        <v>321</v>
      </c>
      <c r="H22" s="21">
        <v>0.254</v>
      </c>
      <c r="I22" s="21"/>
      <c r="J22" s="43"/>
      <c r="K22" s="26">
        <v>15</v>
      </c>
      <c r="L22" s="24">
        <v>1006.5</v>
      </c>
      <c r="M22" s="24">
        <v>1012.4</v>
      </c>
      <c r="N22" s="43"/>
      <c r="O22" s="26">
        <v>15</v>
      </c>
      <c r="P22" s="27">
        <v>89</v>
      </c>
      <c r="Q22" s="27">
        <v>97</v>
      </c>
      <c r="R22" s="43"/>
      <c r="S22" s="26">
        <v>15</v>
      </c>
      <c r="T22" s="35" t="s">
        <v>64</v>
      </c>
      <c r="U22" s="97">
        <v>11.3</v>
      </c>
      <c r="V22" s="97">
        <v>0.6</v>
      </c>
      <c r="W22" s="43"/>
      <c r="X22" s="252" t="s">
        <v>323</v>
      </c>
      <c r="Y22" s="252"/>
      <c r="Z22" s="252"/>
      <c r="AA22" s="43"/>
      <c r="AB22" s="252" t="s">
        <v>104</v>
      </c>
      <c r="AC22" s="252"/>
      <c r="AD22" s="252"/>
      <c r="AE22" s="252"/>
      <c r="AF22" s="2"/>
    </row>
    <row r="23" spans="1:33">
      <c r="A23" s="26">
        <v>16</v>
      </c>
      <c r="B23" s="21">
        <v>-4.7</v>
      </c>
      <c r="C23" s="21" t="s">
        <v>2</v>
      </c>
      <c r="D23" s="21">
        <v>2.2999999999999998</v>
      </c>
      <c r="E23" s="21" t="s">
        <v>2</v>
      </c>
      <c r="F23" s="43"/>
      <c r="G23" s="244" t="s">
        <v>322</v>
      </c>
      <c r="H23" s="21">
        <v>8.89</v>
      </c>
      <c r="I23" s="21"/>
      <c r="J23" s="43"/>
      <c r="K23" s="26">
        <v>16</v>
      </c>
      <c r="L23" s="24">
        <v>1005.7</v>
      </c>
      <c r="M23" s="24">
        <v>1013.2</v>
      </c>
      <c r="N23" s="43"/>
      <c r="O23" s="26">
        <v>16</v>
      </c>
      <c r="P23" s="27">
        <v>88</v>
      </c>
      <c r="Q23" s="27">
        <v>98</v>
      </c>
      <c r="R23" s="43"/>
      <c r="S23" s="26">
        <v>16</v>
      </c>
      <c r="T23" s="35" t="s">
        <v>64</v>
      </c>
      <c r="U23" s="34">
        <v>11.3</v>
      </c>
      <c r="V23" s="34">
        <v>1</v>
      </c>
      <c r="W23" s="43"/>
      <c r="X23" s="252" t="s">
        <v>324</v>
      </c>
      <c r="Y23" s="252"/>
      <c r="Z23" s="252"/>
      <c r="AA23" s="43"/>
      <c r="AB23" s="252" t="s">
        <v>326</v>
      </c>
      <c r="AC23" s="252"/>
      <c r="AD23" s="252"/>
      <c r="AE23" s="252"/>
      <c r="AF23" s="2"/>
    </row>
    <row r="24" spans="1:33">
      <c r="A24" s="26">
        <v>17</v>
      </c>
      <c r="B24" s="134">
        <v>-5.5</v>
      </c>
      <c r="C24" s="21" t="s">
        <v>2</v>
      </c>
      <c r="D24" s="21">
        <v>2.8</v>
      </c>
      <c r="E24" s="21" t="s">
        <v>2</v>
      </c>
      <c r="F24" s="43"/>
      <c r="G24" s="245" t="s">
        <v>322</v>
      </c>
      <c r="H24" s="21">
        <v>4.0640000000000001</v>
      </c>
      <c r="I24" s="21"/>
      <c r="J24" s="43"/>
      <c r="K24" s="26">
        <v>17</v>
      </c>
      <c r="L24" s="97">
        <v>1013.2</v>
      </c>
      <c r="M24" s="24">
        <v>1038.0999999999999</v>
      </c>
      <c r="N24" s="43"/>
      <c r="O24" s="26">
        <v>17</v>
      </c>
      <c r="P24" s="27">
        <v>84</v>
      </c>
      <c r="Q24" s="27">
        <v>97</v>
      </c>
      <c r="R24" s="43"/>
      <c r="S24" s="26">
        <v>17</v>
      </c>
      <c r="T24" s="35" t="s">
        <v>64</v>
      </c>
      <c r="U24" s="97">
        <v>8</v>
      </c>
      <c r="V24" s="97">
        <v>0.8</v>
      </c>
      <c r="W24" s="43"/>
      <c r="X24" s="252" t="s">
        <v>327</v>
      </c>
      <c r="Y24" s="252"/>
      <c r="Z24" s="252"/>
      <c r="AA24" s="43"/>
      <c r="AB24" s="252" t="s">
        <v>102</v>
      </c>
      <c r="AC24" s="252"/>
      <c r="AD24" s="252"/>
      <c r="AE24" s="252"/>
      <c r="AF24" s="2"/>
    </row>
    <row r="25" spans="1:33">
      <c r="A25" s="26">
        <v>18</v>
      </c>
      <c r="B25" s="21">
        <v>-2</v>
      </c>
      <c r="C25" s="21" t="s">
        <v>2</v>
      </c>
      <c r="D25" s="21">
        <v>5.0999999999999996</v>
      </c>
      <c r="E25" s="21" t="s">
        <v>2</v>
      </c>
      <c r="F25" s="43"/>
      <c r="G25" s="245" t="s">
        <v>322</v>
      </c>
      <c r="H25" s="21">
        <v>2.286</v>
      </c>
      <c r="I25" s="21"/>
      <c r="J25" s="43"/>
      <c r="K25" s="26">
        <v>18</v>
      </c>
      <c r="L25" s="24">
        <v>1031.2</v>
      </c>
      <c r="M25" s="24">
        <v>1037.5999999999999</v>
      </c>
      <c r="N25" s="43"/>
      <c r="O25" s="26">
        <v>18</v>
      </c>
      <c r="P25" s="27">
        <v>83</v>
      </c>
      <c r="Q25" s="27">
        <v>98</v>
      </c>
      <c r="R25" s="43"/>
      <c r="S25" s="26">
        <v>18</v>
      </c>
      <c r="T25" s="35" t="s">
        <v>141</v>
      </c>
      <c r="U25" s="97">
        <v>12.9</v>
      </c>
      <c r="V25" s="97">
        <v>0.5</v>
      </c>
      <c r="W25" s="43"/>
      <c r="X25" s="252" t="s">
        <v>325</v>
      </c>
      <c r="Y25" s="252"/>
      <c r="Z25" s="252"/>
      <c r="AA25" s="43"/>
      <c r="AB25" s="252" t="s">
        <v>328</v>
      </c>
      <c r="AC25" s="252"/>
      <c r="AD25" s="252"/>
      <c r="AE25" s="252"/>
      <c r="AF25" s="38"/>
    </row>
    <row r="26" spans="1:33">
      <c r="A26" s="26">
        <v>19</v>
      </c>
      <c r="B26" s="21">
        <v>-2.8</v>
      </c>
      <c r="C26" s="21" t="s">
        <v>2</v>
      </c>
      <c r="D26" s="21">
        <v>0.8</v>
      </c>
      <c r="E26" s="21" t="s">
        <v>2</v>
      </c>
      <c r="F26" s="43"/>
      <c r="G26" s="198"/>
      <c r="H26" s="21">
        <v>0</v>
      </c>
      <c r="I26" s="21"/>
      <c r="J26" s="43"/>
      <c r="K26" s="26">
        <v>19</v>
      </c>
      <c r="L26" s="24">
        <v>1035.3</v>
      </c>
      <c r="M26" s="132">
        <v>1038.0999999999999</v>
      </c>
      <c r="N26" s="43"/>
      <c r="O26" s="26">
        <v>19</v>
      </c>
      <c r="P26" s="27">
        <v>95</v>
      </c>
      <c r="Q26" s="27">
        <v>98</v>
      </c>
      <c r="R26" s="43"/>
      <c r="S26" s="26">
        <v>19</v>
      </c>
      <c r="T26" s="35" t="s">
        <v>141</v>
      </c>
      <c r="U26" s="97">
        <v>6.4</v>
      </c>
      <c r="V26" s="97">
        <v>0.6</v>
      </c>
      <c r="W26" s="43"/>
      <c r="X26" s="252" t="s">
        <v>333</v>
      </c>
      <c r="Y26" s="252"/>
      <c r="Z26" s="252"/>
      <c r="AA26" s="43"/>
      <c r="AB26" s="252" t="s">
        <v>95</v>
      </c>
      <c r="AC26" s="252"/>
      <c r="AD26" s="252"/>
      <c r="AE26" s="252"/>
      <c r="AF26" s="38"/>
    </row>
    <row r="27" spans="1:33">
      <c r="A27" s="26">
        <v>20</v>
      </c>
      <c r="B27" s="21">
        <v>-4</v>
      </c>
      <c r="C27" s="21" t="s">
        <v>2</v>
      </c>
      <c r="D27" s="21">
        <v>4</v>
      </c>
      <c r="E27" s="21" t="s">
        <v>2</v>
      </c>
      <c r="F27" s="43"/>
      <c r="G27" s="198"/>
      <c r="H27" s="21">
        <v>0</v>
      </c>
      <c r="I27" s="21"/>
      <c r="J27" s="43"/>
      <c r="K27" s="26">
        <v>20</v>
      </c>
      <c r="L27" s="24">
        <v>1028.4000000000001</v>
      </c>
      <c r="M27" s="24">
        <v>1035.4000000000001</v>
      </c>
      <c r="N27" s="43"/>
      <c r="O27" s="26">
        <v>20</v>
      </c>
      <c r="P27" s="27">
        <v>85</v>
      </c>
      <c r="Q27" s="94">
        <v>99</v>
      </c>
      <c r="R27" s="43"/>
      <c r="S27" s="26">
        <v>20</v>
      </c>
      <c r="T27" s="35" t="s">
        <v>90</v>
      </c>
      <c r="U27" s="97">
        <v>9.6999999999999993</v>
      </c>
      <c r="V27" s="97">
        <v>0.8</v>
      </c>
      <c r="W27" s="43"/>
      <c r="X27" s="252" t="s">
        <v>332</v>
      </c>
      <c r="Y27" s="252"/>
      <c r="Z27" s="252"/>
      <c r="AA27" s="43"/>
      <c r="AB27" s="252" t="s">
        <v>329</v>
      </c>
      <c r="AC27" s="252"/>
      <c r="AD27" s="252"/>
      <c r="AE27" s="252"/>
      <c r="AF27" s="38"/>
    </row>
    <row r="28" spans="1:33">
      <c r="A28" s="26">
        <v>21</v>
      </c>
      <c r="B28" s="21">
        <v>-0.9</v>
      </c>
      <c r="C28" s="21" t="s">
        <v>2</v>
      </c>
      <c r="D28" s="21">
        <v>4.0999999999999996</v>
      </c>
      <c r="E28" s="21" t="s">
        <v>2</v>
      </c>
      <c r="F28" s="43"/>
      <c r="G28" s="198"/>
      <c r="H28" s="21">
        <v>0</v>
      </c>
      <c r="I28" s="21"/>
      <c r="J28" s="43"/>
      <c r="K28" s="26">
        <v>21</v>
      </c>
      <c r="L28" s="24">
        <v>1022.1</v>
      </c>
      <c r="M28" s="24">
        <v>1028.5</v>
      </c>
      <c r="N28" s="43"/>
      <c r="O28" s="26">
        <v>21</v>
      </c>
      <c r="P28" s="27">
        <v>82</v>
      </c>
      <c r="Q28" s="27">
        <v>95</v>
      </c>
      <c r="R28" s="43"/>
      <c r="S28" s="26">
        <v>21</v>
      </c>
      <c r="T28" s="35" t="s">
        <v>90</v>
      </c>
      <c r="U28" s="97">
        <v>8</v>
      </c>
      <c r="V28" s="97">
        <v>0.3</v>
      </c>
      <c r="W28" s="43"/>
      <c r="X28" s="252" t="s">
        <v>330</v>
      </c>
      <c r="Y28" s="252"/>
      <c r="Z28" s="252"/>
      <c r="AA28" s="43"/>
      <c r="AB28" s="252" t="s">
        <v>259</v>
      </c>
      <c r="AC28" s="252"/>
      <c r="AD28" s="252"/>
      <c r="AE28" s="252"/>
      <c r="AF28" s="2"/>
    </row>
    <row r="29" spans="1:33">
      <c r="A29" s="26">
        <v>22</v>
      </c>
      <c r="B29" s="21">
        <v>-3.7</v>
      </c>
      <c r="C29" s="21" t="s">
        <v>2</v>
      </c>
      <c r="D29" s="21">
        <v>5.5</v>
      </c>
      <c r="E29" s="21" t="s">
        <v>2</v>
      </c>
      <c r="F29" s="43"/>
      <c r="G29" s="199"/>
      <c r="H29" s="21">
        <v>0</v>
      </c>
      <c r="I29" s="21"/>
      <c r="J29" s="43"/>
      <c r="K29" s="26">
        <v>22</v>
      </c>
      <c r="L29" s="24">
        <v>1018.3</v>
      </c>
      <c r="M29" s="24">
        <v>1022.8</v>
      </c>
      <c r="N29" s="43"/>
      <c r="O29" s="26">
        <v>22</v>
      </c>
      <c r="P29" s="27">
        <v>84</v>
      </c>
      <c r="Q29" s="35">
        <v>98</v>
      </c>
      <c r="R29" s="43"/>
      <c r="S29" s="26">
        <v>22</v>
      </c>
      <c r="T29" s="35" t="s">
        <v>90</v>
      </c>
      <c r="U29" s="97">
        <v>11.3</v>
      </c>
      <c r="V29" s="97">
        <v>1.1000000000000001</v>
      </c>
      <c r="W29" s="43"/>
      <c r="X29" s="252" t="s">
        <v>331</v>
      </c>
      <c r="Y29" s="252"/>
      <c r="Z29" s="252"/>
      <c r="AA29" s="43"/>
      <c r="AB29" s="252" t="s">
        <v>329</v>
      </c>
      <c r="AC29" s="252"/>
      <c r="AD29" s="252"/>
      <c r="AE29" s="252"/>
      <c r="AF29" s="38"/>
    </row>
    <row r="30" spans="1:33">
      <c r="A30" s="26">
        <v>23</v>
      </c>
      <c r="B30" s="21">
        <v>1</v>
      </c>
      <c r="C30" s="21" t="s">
        <v>2</v>
      </c>
      <c r="D30" s="21">
        <v>3.7</v>
      </c>
      <c r="E30" s="21" t="s">
        <v>2</v>
      </c>
      <c r="F30" s="43"/>
      <c r="G30" s="199"/>
      <c r="H30" s="21">
        <v>0</v>
      </c>
      <c r="I30" s="21"/>
      <c r="J30" s="43"/>
      <c r="K30" s="26">
        <v>23</v>
      </c>
      <c r="L30" s="24">
        <v>1016.8</v>
      </c>
      <c r="M30" s="24">
        <v>1020.5</v>
      </c>
      <c r="N30" s="43"/>
      <c r="O30" s="26">
        <v>23</v>
      </c>
      <c r="P30" s="27">
        <v>97</v>
      </c>
      <c r="Q30" s="35">
        <v>99</v>
      </c>
      <c r="R30" s="43"/>
      <c r="S30" s="26">
        <v>23</v>
      </c>
      <c r="T30" s="35" t="s">
        <v>54</v>
      </c>
      <c r="U30" s="97">
        <v>11.3</v>
      </c>
      <c r="V30" s="97">
        <v>1.9</v>
      </c>
      <c r="W30" s="43"/>
      <c r="X30" s="252" t="s">
        <v>337</v>
      </c>
      <c r="Y30" s="252"/>
      <c r="Z30" s="252"/>
      <c r="AA30" s="43"/>
      <c r="AB30" s="252" t="s">
        <v>95</v>
      </c>
      <c r="AC30" s="252"/>
      <c r="AD30" s="252"/>
      <c r="AE30" s="252"/>
      <c r="AF30" s="2"/>
    </row>
    <row r="31" spans="1:33">
      <c r="A31" s="26">
        <v>24</v>
      </c>
      <c r="B31" s="21">
        <v>2.6</v>
      </c>
      <c r="C31" s="21" t="s">
        <v>2</v>
      </c>
      <c r="D31" s="21">
        <v>6.3</v>
      </c>
      <c r="E31" s="21" t="s">
        <v>2</v>
      </c>
      <c r="F31" s="43"/>
      <c r="G31" s="246" t="s">
        <v>336</v>
      </c>
      <c r="H31" s="21">
        <v>1.016</v>
      </c>
      <c r="I31" s="21">
        <v>0.3</v>
      </c>
      <c r="J31" s="43"/>
      <c r="K31" s="26">
        <v>24</v>
      </c>
      <c r="L31" s="24">
        <v>1017.5</v>
      </c>
      <c r="M31" s="24">
        <v>1024.7</v>
      </c>
      <c r="N31" s="43"/>
      <c r="O31" s="26">
        <v>24</v>
      </c>
      <c r="P31" s="27">
        <v>98</v>
      </c>
      <c r="Q31" s="27">
        <v>99</v>
      </c>
      <c r="R31" s="43"/>
      <c r="S31" s="26">
        <v>24</v>
      </c>
      <c r="T31" s="35" t="s">
        <v>64</v>
      </c>
      <c r="U31" s="97">
        <v>9.6999999999999993</v>
      </c>
      <c r="V31" s="97">
        <v>1.1000000000000001</v>
      </c>
      <c r="W31" s="43"/>
      <c r="X31" s="252" t="s">
        <v>338</v>
      </c>
      <c r="Y31" s="252"/>
      <c r="Z31" s="252"/>
      <c r="AA31" s="43"/>
      <c r="AB31" s="252" t="s">
        <v>334</v>
      </c>
      <c r="AC31" s="252"/>
      <c r="AD31" s="252"/>
      <c r="AE31" s="252"/>
      <c r="AF31" s="2"/>
    </row>
    <row r="32" spans="1:33">
      <c r="A32" s="26">
        <v>25</v>
      </c>
      <c r="B32" s="21">
        <v>4.9000000000000004</v>
      </c>
      <c r="C32" s="21" t="s">
        <v>2</v>
      </c>
      <c r="D32" s="21">
        <v>7.7</v>
      </c>
      <c r="E32" s="21" t="s">
        <v>2</v>
      </c>
      <c r="F32" s="43"/>
      <c r="G32" s="246" t="s">
        <v>335</v>
      </c>
      <c r="H32" s="21">
        <v>1.016</v>
      </c>
      <c r="I32" s="21">
        <v>0.3</v>
      </c>
      <c r="J32" s="43"/>
      <c r="K32" s="26">
        <v>25</v>
      </c>
      <c r="L32" s="24">
        <v>1024.5999999999999</v>
      </c>
      <c r="M32" s="24">
        <v>1028.4000000000001</v>
      </c>
      <c r="N32" s="43"/>
      <c r="O32" s="26">
        <v>25</v>
      </c>
      <c r="P32" s="27">
        <v>99</v>
      </c>
      <c r="Q32" s="129">
        <v>100</v>
      </c>
      <c r="R32" s="43"/>
      <c r="S32" s="26">
        <v>25</v>
      </c>
      <c r="T32" s="35" t="s">
        <v>64</v>
      </c>
      <c r="U32" s="97">
        <v>9.6999999999999993</v>
      </c>
      <c r="V32" s="97">
        <v>0.5</v>
      </c>
      <c r="W32" s="43"/>
      <c r="X32" s="252" t="s">
        <v>95</v>
      </c>
      <c r="Y32" s="252"/>
      <c r="Z32" s="252"/>
      <c r="AA32" s="43"/>
      <c r="AB32" s="252" t="s">
        <v>334</v>
      </c>
      <c r="AC32" s="252"/>
      <c r="AD32" s="252"/>
      <c r="AE32" s="252"/>
      <c r="AF32" s="2"/>
    </row>
    <row r="33" spans="1:32">
      <c r="A33" s="26">
        <v>26</v>
      </c>
      <c r="B33" s="21">
        <v>3.6</v>
      </c>
      <c r="C33" s="21" t="s">
        <v>2</v>
      </c>
      <c r="D33" s="128">
        <v>12.2</v>
      </c>
      <c r="E33" s="21" t="s">
        <v>2</v>
      </c>
      <c r="F33" s="43"/>
      <c r="G33" s="199"/>
      <c r="H33" s="21">
        <v>0</v>
      </c>
      <c r="I33" s="121"/>
      <c r="J33" s="43"/>
      <c r="K33" s="26">
        <v>26</v>
      </c>
      <c r="L33" s="24">
        <v>1025.8</v>
      </c>
      <c r="M33" s="24">
        <v>1028.5</v>
      </c>
      <c r="N33" s="43"/>
      <c r="O33" s="26">
        <v>26</v>
      </c>
      <c r="P33" s="27">
        <v>78</v>
      </c>
      <c r="Q33" s="129">
        <v>100</v>
      </c>
      <c r="R33" s="43"/>
      <c r="S33" s="26">
        <v>26</v>
      </c>
      <c r="T33" s="35" t="s">
        <v>64</v>
      </c>
      <c r="U33" s="97">
        <v>11.3</v>
      </c>
      <c r="V33" s="97">
        <v>0.8</v>
      </c>
      <c r="W33" s="43"/>
      <c r="X33" s="252" t="s">
        <v>281</v>
      </c>
      <c r="Y33" s="252"/>
      <c r="Z33" s="252"/>
      <c r="AA33" s="43"/>
      <c r="AB33" s="252" t="s">
        <v>328</v>
      </c>
      <c r="AC33" s="252"/>
      <c r="AD33" s="252"/>
      <c r="AE33" s="252"/>
      <c r="AF33" s="2"/>
    </row>
    <row r="34" spans="1:32">
      <c r="A34" s="26">
        <v>27</v>
      </c>
      <c r="B34" s="21">
        <v>1.4</v>
      </c>
      <c r="C34" s="21" t="s">
        <v>2</v>
      </c>
      <c r="D34" s="21">
        <v>11.5</v>
      </c>
      <c r="E34" s="21" t="s">
        <v>2</v>
      </c>
      <c r="F34" s="43"/>
      <c r="G34" s="247" t="s">
        <v>126</v>
      </c>
      <c r="H34" s="21">
        <v>0.254</v>
      </c>
      <c r="I34" s="121"/>
      <c r="J34" s="43"/>
      <c r="K34" s="26">
        <v>27</v>
      </c>
      <c r="L34" s="24">
        <v>1027.0999999999999</v>
      </c>
      <c r="M34" s="24">
        <v>1029.8</v>
      </c>
      <c r="N34" s="43"/>
      <c r="O34" s="26">
        <v>27</v>
      </c>
      <c r="P34" s="27">
        <v>81</v>
      </c>
      <c r="Q34" s="27">
        <v>99</v>
      </c>
      <c r="R34" s="43"/>
      <c r="S34" s="26">
        <v>27</v>
      </c>
      <c r="T34" s="35" t="s">
        <v>64</v>
      </c>
      <c r="U34" s="97">
        <v>17.7</v>
      </c>
      <c r="V34" s="97">
        <v>1.1000000000000001</v>
      </c>
      <c r="W34" s="43"/>
      <c r="X34" s="252" t="s">
        <v>281</v>
      </c>
      <c r="Y34" s="252"/>
      <c r="Z34" s="252"/>
      <c r="AA34" s="43"/>
      <c r="AB34" s="252" t="s">
        <v>110</v>
      </c>
      <c r="AC34" s="252"/>
      <c r="AD34" s="252"/>
      <c r="AE34" s="252"/>
      <c r="AF34" s="2"/>
    </row>
    <row r="35" spans="1:32">
      <c r="A35" s="26">
        <v>28</v>
      </c>
      <c r="B35" s="21">
        <v>1.2</v>
      </c>
      <c r="C35" s="21" t="s">
        <v>2</v>
      </c>
      <c r="D35" s="21">
        <v>9.4</v>
      </c>
      <c r="E35" s="21" t="s">
        <v>2</v>
      </c>
      <c r="F35" s="43"/>
      <c r="G35" s="199"/>
      <c r="H35" s="21">
        <v>0</v>
      </c>
      <c r="I35" s="121"/>
      <c r="J35" s="43"/>
      <c r="K35" s="26">
        <v>28</v>
      </c>
      <c r="L35" s="24">
        <v>1026.4000000000001</v>
      </c>
      <c r="M35" s="24">
        <v>1030</v>
      </c>
      <c r="N35" s="43"/>
      <c r="O35" s="26">
        <v>28</v>
      </c>
      <c r="P35" s="27">
        <v>85</v>
      </c>
      <c r="Q35" s="27">
        <v>99</v>
      </c>
      <c r="R35" s="43"/>
      <c r="S35" s="26">
        <v>28</v>
      </c>
      <c r="T35" s="35" t="s">
        <v>64</v>
      </c>
      <c r="U35" s="97">
        <v>16.100000000000001</v>
      </c>
      <c r="V35" s="97">
        <v>1.6</v>
      </c>
      <c r="W35" s="43"/>
      <c r="X35" s="252" t="s">
        <v>281</v>
      </c>
      <c r="Y35" s="252"/>
      <c r="Z35" s="252"/>
      <c r="AA35" s="43"/>
      <c r="AB35" s="252" t="s">
        <v>110</v>
      </c>
      <c r="AC35" s="252"/>
      <c r="AD35" s="252"/>
      <c r="AE35" s="252"/>
      <c r="AF35" s="2"/>
    </row>
    <row r="36" spans="1:32">
      <c r="A36" s="26">
        <v>29</v>
      </c>
      <c r="B36" s="21">
        <v>-0.3</v>
      </c>
      <c r="C36" s="21" t="s">
        <v>2</v>
      </c>
      <c r="D36" s="21">
        <v>9.6</v>
      </c>
      <c r="E36" s="21" t="s">
        <v>2</v>
      </c>
      <c r="F36" s="43"/>
      <c r="G36" s="247" t="s">
        <v>94</v>
      </c>
      <c r="H36" s="21">
        <v>0.254</v>
      </c>
      <c r="I36" s="121"/>
      <c r="J36" s="43"/>
      <c r="K36" s="26">
        <v>29</v>
      </c>
      <c r="L36" s="24">
        <v>1023.3</v>
      </c>
      <c r="M36" s="24">
        <v>1026.5</v>
      </c>
      <c r="N36" s="43"/>
      <c r="O36" s="26">
        <v>29</v>
      </c>
      <c r="P36" s="27">
        <v>77</v>
      </c>
      <c r="Q36" s="27">
        <v>99</v>
      </c>
      <c r="R36" s="43"/>
      <c r="S36" s="26">
        <v>29</v>
      </c>
      <c r="T36" s="35" t="s">
        <v>64</v>
      </c>
      <c r="U36" s="97">
        <v>9.6999999999999993</v>
      </c>
      <c r="V36" s="97">
        <v>0.6</v>
      </c>
      <c r="W36" s="43"/>
      <c r="X36" s="252" t="s">
        <v>97</v>
      </c>
      <c r="Y36" s="252"/>
      <c r="Z36" s="252"/>
      <c r="AA36" s="43"/>
      <c r="AB36" s="252" t="s">
        <v>101</v>
      </c>
      <c r="AC36" s="252"/>
      <c r="AD36" s="252"/>
      <c r="AE36" s="252"/>
      <c r="AF36" s="2"/>
    </row>
    <row r="37" spans="1:32">
      <c r="A37" s="26">
        <v>30</v>
      </c>
      <c r="B37" s="21">
        <v>-0.6</v>
      </c>
      <c r="C37" s="21" t="s">
        <v>2</v>
      </c>
      <c r="D37" s="21">
        <v>8.5</v>
      </c>
      <c r="E37" s="21" t="s">
        <v>2</v>
      </c>
      <c r="F37" s="43"/>
      <c r="G37" s="23"/>
      <c r="H37" s="21">
        <v>0</v>
      </c>
      <c r="I37" s="121"/>
      <c r="J37" s="43"/>
      <c r="K37" s="26">
        <v>30</v>
      </c>
      <c r="L37" s="24">
        <v>1022.7</v>
      </c>
      <c r="M37" s="24">
        <v>1029</v>
      </c>
      <c r="N37" s="43"/>
      <c r="O37" s="26">
        <v>30</v>
      </c>
      <c r="P37" s="27">
        <v>82</v>
      </c>
      <c r="Q37" s="27">
        <v>97</v>
      </c>
      <c r="R37" s="43"/>
      <c r="S37" s="26">
        <v>30</v>
      </c>
      <c r="T37" s="35" t="s">
        <v>54</v>
      </c>
      <c r="U37" s="97">
        <v>8</v>
      </c>
      <c r="V37" s="97">
        <v>0.3</v>
      </c>
      <c r="W37" s="43"/>
      <c r="X37" s="252" t="s">
        <v>340</v>
      </c>
      <c r="Y37" s="252"/>
      <c r="Z37" s="252"/>
      <c r="AA37" s="43"/>
      <c r="AB37" s="252" t="s">
        <v>339</v>
      </c>
      <c r="AC37" s="252"/>
      <c r="AD37" s="252"/>
      <c r="AE37" s="252"/>
      <c r="AF37" s="2"/>
    </row>
    <row r="38" spans="1:32">
      <c r="A38" s="39">
        <v>31</v>
      </c>
      <c r="B38" s="21">
        <v>-0.1</v>
      </c>
      <c r="C38" s="21" t="s">
        <v>2</v>
      </c>
      <c r="D38" s="21">
        <v>8.8000000000000007</v>
      </c>
      <c r="E38" s="21" t="s">
        <v>2</v>
      </c>
      <c r="F38" s="43"/>
      <c r="G38" s="23" t="s">
        <v>94</v>
      </c>
      <c r="H38" s="21">
        <v>0.254</v>
      </c>
      <c r="I38" s="21"/>
      <c r="J38" s="43"/>
      <c r="K38" s="39">
        <v>31</v>
      </c>
      <c r="L38" s="24">
        <v>1028.9000000000001</v>
      </c>
      <c r="M38" s="24">
        <v>1035.0999999999999</v>
      </c>
      <c r="N38" s="43"/>
      <c r="O38" s="39">
        <v>31</v>
      </c>
      <c r="P38" s="27">
        <v>81</v>
      </c>
      <c r="Q38" s="27">
        <v>98</v>
      </c>
      <c r="R38" s="43"/>
      <c r="S38" s="39">
        <v>31</v>
      </c>
      <c r="T38" s="35" t="s">
        <v>64</v>
      </c>
      <c r="U38" s="97">
        <v>11.3</v>
      </c>
      <c r="V38" s="97">
        <v>0.6</v>
      </c>
      <c r="W38" s="43"/>
      <c r="X38" s="252" t="s">
        <v>97</v>
      </c>
      <c r="Y38" s="252"/>
      <c r="Z38" s="252"/>
      <c r="AA38" s="43"/>
      <c r="AB38" s="252" t="s">
        <v>286</v>
      </c>
      <c r="AC38" s="252"/>
      <c r="AD38" s="252"/>
      <c r="AE38" s="252"/>
      <c r="AF38" s="2"/>
    </row>
    <row r="39" spans="1:32">
      <c r="A39" s="41"/>
      <c r="B39" s="42"/>
      <c r="C39" s="42"/>
      <c r="D39" s="42"/>
      <c r="E39" s="42"/>
      <c r="F39" s="2"/>
      <c r="G39" s="110" t="s">
        <v>58</v>
      </c>
      <c r="H39" s="118">
        <v>0</v>
      </c>
      <c r="I39" s="2"/>
      <c r="J39" s="2"/>
      <c r="K39" s="2"/>
      <c r="L39" s="250" t="s">
        <v>10</v>
      </c>
      <c r="M39" s="250"/>
      <c r="N39" s="2"/>
      <c r="O39" s="2"/>
      <c r="P39" s="250" t="s">
        <v>10</v>
      </c>
      <c r="Q39" s="250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-4.8387096774193533E-2</v>
      </c>
      <c r="C40" s="45" t="s">
        <v>2</v>
      </c>
      <c r="D40" s="45">
        <f>AVERAGE(D8:D38)</f>
        <v>6.4387096774193546</v>
      </c>
      <c r="E40" s="46" t="s">
        <v>2</v>
      </c>
      <c r="F40" s="2"/>
      <c r="G40" s="47" t="s">
        <v>5</v>
      </c>
      <c r="H40" s="48">
        <f>SUM(H8:H38)</f>
        <v>41.402000000000001</v>
      </c>
      <c r="I40" s="116" t="s">
        <v>61</v>
      </c>
      <c r="J40" s="2"/>
      <c r="K40" s="44" t="s">
        <v>3</v>
      </c>
      <c r="L40" s="104">
        <f>AVERAGE(L8:L38)</f>
        <v>1017.4967741935484</v>
      </c>
      <c r="M40" s="105">
        <f>AVERAGE(M8:M38)</f>
        <v>1022.7806451612902</v>
      </c>
      <c r="N40" s="2"/>
      <c r="O40" s="44" t="s">
        <v>3</v>
      </c>
      <c r="P40" s="119">
        <f>AVERAGE(P8:P38)</f>
        <v>82.161290322580641</v>
      </c>
      <c r="Q40" s="120">
        <f>AVERAGE(Q8:Q38)</f>
        <v>97.096774193548384</v>
      </c>
      <c r="R40" s="2"/>
      <c r="S40" s="86" t="s">
        <v>11</v>
      </c>
      <c r="T40" s="112" t="s">
        <v>64</v>
      </c>
      <c r="U40" s="98">
        <f>MAXA(U8:U38)</f>
        <v>19.3</v>
      </c>
      <c r="V40" s="101"/>
      <c r="W40" s="2"/>
      <c r="X40" s="259" t="s">
        <v>36</v>
      </c>
      <c r="Y40" s="259"/>
      <c r="Z40" s="259"/>
      <c r="AA40" s="2"/>
      <c r="AB40" s="260" t="s">
        <v>35</v>
      </c>
      <c r="AC40" s="260"/>
      <c r="AD40" s="260"/>
      <c r="AE40" s="260"/>
      <c r="AF40" s="2"/>
    </row>
    <row r="41" spans="1:32">
      <c r="A41" s="50" t="s">
        <v>19</v>
      </c>
      <c r="B41" s="265">
        <f>AVERAGE(B49:B79)</f>
        <v>2.7322580645161292</v>
      </c>
      <c r="C41" s="266"/>
      <c r="D41" s="266"/>
      <c r="E41" s="51" t="s">
        <v>2</v>
      </c>
      <c r="F41" s="2"/>
      <c r="G41" s="110" t="s">
        <v>57</v>
      </c>
      <c r="H41" s="111">
        <v>13</v>
      </c>
      <c r="I41" s="117" t="s">
        <v>41</v>
      </c>
      <c r="J41" s="2"/>
      <c r="K41" s="50" t="s">
        <v>32</v>
      </c>
      <c r="L41" s="267">
        <f>AVERAGE(L8:M8,L9:M9,L10:M10,L11:M11,L12:M12,L13:M13,L14:M14,L15:M15,L16:M16,L17:M17,L18:M18,L19:M19,L20:M20,L21:M21,L22:M22,L23:M23,L24:M24,L25:M25,L26:M26,L27:M27,L28:M28,L29:M29,L30:M30,L31:M31,L32:M32,L33:M33,L34:M34,L35:M35,L36:M36,L37:M38)</f>
        <v>1020.1387096774196</v>
      </c>
      <c r="M41" s="268"/>
      <c r="N41" s="2"/>
      <c r="O41" s="52" t="s">
        <v>33</v>
      </c>
      <c r="P41" s="269">
        <f>AVERAGE(P8:Q8,P9:Q9,P10:Q10,P11:Q11,P12:Q12,P13:Q13,P14:Q14,P15:Q15,P16:Q16,P17:Q17,P18:Q18,P19:Q19,P20:Q20,P21:Q21,P22:Q22,P23:Q23,P24:Q24,P25:Q25,P26:Q26,P27:Q27,P28:Q28,P29:Q29,P30:Q30,P31:Q31,P32:Q32,P33:Q33,P34:Q34,P35:Q35,P36:Q36,P37:Q38)</f>
        <v>89.629032258064512</v>
      </c>
      <c r="Q41" s="270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-5.5</v>
      </c>
      <c r="C42" s="56" t="s">
        <v>2</v>
      </c>
      <c r="D42" s="56">
        <f>MAXA(D8:D38)</f>
        <v>12.2</v>
      </c>
      <c r="E42" s="57" t="s">
        <v>2</v>
      </c>
      <c r="F42" s="2"/>
      <c r="G42" s="47" t="s">
        <v>6</v>
      </c>
      <c r="H42" s="48">
        <f>MAXA(H8:H38)</f>
        <v>10.922000000000001</v>
      </c>
      <c r="I42" s="98">
        <f>MAXA(I8:I38)</f>
        <v>7.1</v>
      </c>
      <c r="J42" s="2"/>
      <c r="K42" s="55" t="s">
        <v>4</v>
      </c>
      <c r="L42" s="106">
        <f>MINA(L8:L38)</f>
        <v>1000.7</v>
      </c>
      <c r="M42" s="106">
        <f>MAXA(M8:M38)</f>
        <v>1038.0999999999999</v>
      </c>
      <c r="N42" s="2"/>
      <c r="O42" s="55" t="s">
        <v>4</v>
      </c>
      <c r="P42" s="96">
        <f>MINA(P8:P38)</f>
        <v>60</v>
      </c>
      <c r="Q42" s="96">
        <f>MAXA(Q8:Q38)</f>
        <v>100</v>
      </c>
      <c r="R42" s="58"/>
      <c r="S42" s="248" t="s">
        <v>50</v>
      </c>
      <c r="T42" s="249"/>
      <c r="U42" s="103">
        <f>AVERAGE(U8:U38)</f>
        <v>11.696774193548388</v>
      </c>
      <c r="V42" s="103">
        <f>AVERAGE(V8:V38)</f>
        <v>1.0774193548387101</v>
      </c>
      <c r="W42" s="2"/>
      <c r="X42" s="107">
        <f>SUM(H8:H17)</f>
        <v>23.114000000000004</v>
      </c>
      <c r="Y42" s="107">
        <f>SUM(H18:H27)</f>
        <v>15.494</v>
      </c>
      <c r="Z42" s="107">
        <f>SUM(H28:H38)</f>
        <v>2.794</v>
      </c>
      <c r="AA42" s="2"/>
      <c r="AB42" s="80" t="s">
        <v>43</v>
      </c>
      <c r="AC42" s="107">
        <f>AVERAGE(B8:B17)</f>
        <v>1.7900000000000003</v>
      </c>
      <c r="AD42" s="107">
        <f>AVERAGE(D8:D17)</f>
        <v>7.9400000000000022</v>
      </c>
      <c r="AE42" s="107">
        <f>AVERAGE(B49:B58)</f>
        <v>4.29</v>
      </c>
      <c r="AF42" s="2"/>
    </row>
    <row r="43" spans="1:32" ht="12.75">
      <c r="A43" s="2"/>
      <c r="B43" s="272" t="s">
        <v>27</v>
      </c>
      <c r="C43" s="272"/>
      <c r="D43" s="272"/>
      <c r="E43" s="272"/>
      <c r="F43" s="272"/>
      <c r="G43" s="272"/>
      <c r="H43" s="59">
        <f>Novembre!H45</f>
        <v>432.87599999999998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-2.85</v>
      </c>
      <c r="AD43" s="107">
        <f>AVERAGE(D18:D27)</f>
        <v>3.2900000000000005</v>
      </c>
      <c r="AE43" s="107">
        <f>AVERAGE(B59:B68)</f>
        <v>-0.2</v>
      </c>
      <c r="AF43" s="2"/>
    </row>
    <row r="44" spans="1:32">
      <c r="A44" s="2"/>
      <c r="B44" s="273" t="s">
        <v>28</v>
      </c>
      <c r="C44" s="273"/>
      <c r="D44" s="273"/>
      <c r="E44" s="273"/>
      <c r="F44" s="273"/>
      <c r="G44" s="273"/>
      <c r="H44" s="60">
        <f>H40</f>
        <v>41.402000000000001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0.82727272727272727</v>
      </c>
      <c r="AD44" s="107">
        <f>AVERAGE(D28:D38)</f>
        <v>7.9363636363636365</v>
      </c>
      <c r="AE44" s="107">
        <f>AVERAGE(B69:B79)</f>
        <v>3.9818181818181824</v>
      </c>
      <c r="AF44" s="2"/>
    </row>
    <row r="45" spans="1:32">
      <c r="A45" s="2"/>
      <c r="B45" s="274" t="s">
        <v>29</v>
      </c>
      <c r="C45" s="274"/>
      <c r="D45" s="274"/>
      <c r="E45" s="274"/>
      <c r="F45" s="274"/>
      <c r="G45" s="274"/>
      <c r="H45" s="61">
        <f>SUM(H43:H44)</f>
        <v>474.27799999999996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71"/>
      <c r="B47" s="271"/>
      <c r="C47" s="271"/>
      <c r="D47" s="271"/>
      <c r="E47" s="271"/>
      <c r="F47" s="271"/>
      <c r="G47" s="271"/>
      <c r="L47" s="64"/>
      <c r="P47" s="64"/>
    </row>
    <row r="48" spans="1:32">
      <c r="A48" s="262" t="s">
        <v>34</v>
      </c>
      <c r="B48" s="263"/>
      <c r="C48" s="264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3.9</v>
      </c>
      <c r="C49" s="69" t="s">
        <v>2</v>
      </c>
      <c r="G49" s="63"/>
      <c r="L49" s="67"/>
    </row>
    <row r="50" spans="1:20">
      <c r="A50" s="26">
        <v>2</v>
      </c>
      <c r="B50" s="70">
        <v>6.1</v>
      </c>
      <c r="C50" s="71" t="s">
        <v>2</v>
      </c>
    </row>
    <row r="51" spans="1:20">
      <c r="A51" s="26">
        <v>3</v>
      </c>
      <c r="B51" s="70">
        <v>5.7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7</v>
      </c>
      <c r="C52" s="71" t="s">
        <v>2</v>
      </c>
      <c r="K52" s="66"/>
      <c r="L52" s="65"/>
      <c r="M52" s="65"/>
      <c r="N52" s="65"/>
      <c r="O52" s="65"/>
    </row>
    <row r="53" spans="1:20">
      <c r="A53" s="26">
        <v>5</v>
      </c>
      <c r="B53" s="70">
        <v>8.1999999999999993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4.5999999999999996</v>
      </c>
      <c r="C54" s="71" t="s">
        <v>2</v>
      </c>
    </row>
    <row r="55" spans="1:20">
      <c r="A55" s="26">
        <v>7</v>
      </c>
      <c r="B55" s="70">
        <v>0.9</v>
      </c>
      <c r="C55" s="71" t="s">
        <v>2</v>
      </c>
    </row>
    <row r="56" spans="1:20">
      <c r="A56" s="26">
        <v>8</v>
      </c>
      <c r="B56" s="70">
        <v>1.2</v>
      </c>
      <c r="C56" s="71" t="s">
        <v>2</v>
      </c>
    </row>
    <row r="57" spans="1:20">
      <c r="A57" s="26">
        <v>9</v>
      </c>
      <c r="B57" s="70">
        <v>3.4</v>
      </c>
      <c r="C57" s="71" t="s">
        <v>2</v>
      </c>
    </row>
    <row r="58" spans="1:20">
      <c r="A58" s="26">
        <v>10</v>
      </c>
      <c r="B58" s="70">
        <v>1.9</v>
      </c>
      <c r="C58" s="71" t="s">
        <v>2</v>
      </c>
    </row>
    <row r="59" spans="1:20">
      <c r="A59" s="26">
        <v>11</v>
      </c>
      <c r="B59" s="70">
        <v>1</v>
      </c>
      <c r="C59" s="71" t="s">
        <v>2</v>
      </c>
    </row>
    <row r="60" spans="1:20">
      <c r="A60" s="26">
        <v>12</v>
      </c>
      <c r="B60" s="70">
        <v>-1.5</v>
      </c>
      <c r="C60" s="71" t="s">
        <v>2</v>
      </c>
    </row>
    <row r="61" spans="1:20">
      <c r="A61" s="26">
        <v>13</v>
      </c>
      <c r="B61" s="70">
        <v>0.8</v>
      </c>
      <c r="C61" s="71" t="s">
        <v>2</v>
      </c>
    </row>
    <row r="62" spans="1:20">
      <c r="A62" s="26">
        <v>14</v>
      </c>
      <c r="B62" s="70">
        <v>1.5</v>
      </c>
      <c r="C62" s="71" t="s">
        <v>2</v>
      </c>
    </row>
    <row r="63" spans="1:20">
      <c r="A63" s="26">
        <v>15</v>
      </c>
      <c r="B63" s="70">
        <v>-0.3</v>
      </c>
      <c r="C63" s="71" t="s">
        <v>2</v>
      </c>
    </row>
    <row r="64" spans="1:20">
      <c r="A64" s="26">
        <v>16</v>
      </c>
      <c r="B64" s="70">
        <v>-0.6</v>
      </c>
      <c r="C64" s="71" t="s">
        <v>2</v>
      </c>
    </row>
    <row r="65" spans="1:3">
      <c r="A65" s="26">
        <v>17</v>
      </c>
      <c r="B65" s="70">
        <v>-2.2999999999999998</v>
      </c>
      <c r="C65" s="71" t="s">
        <v>2</v>
      </c>
    </row>
    <row r="66" spans="1:3">
      <c r="A66" s="26">
        <v>18</v>
      </c>
      <c r="B66" s="70">
        <v>1.3</v>
      </c>
      <c r="C66" s="71" t="s">
        <v>2</v>
      </c>
    </row>
    <row r="67" spans="1:3">
      <c r="A67" s="26">
        <v>19</v>
      </c>
      <c r="B67" s="70">
        <v>-1</v>
      </c>
      <c r="C67" s="71" t="s">
        <v>2</v>
      </c>
    </row>
    <row r="68" spans="1:3">
      <c r="A68" s="26">
        <v>20</v>
      </c>
      <c r="B68" s="70">
        <v>-0.9</v>
      </c>
      <c r="C68" s="71" t="s">
        <v>2</v>
      </c>
    </row>
    <row r="69" spans="1:3">
      <c r="A69" s="26">
        <v>21</v>
      </c>
      <c r="B69" s="70">
        <v>1.2</v>
      </c>
      <c r="C69" s="71" t="s">
        <v>2</v>
      </c>
    </row>
    <row r="70" spans="1:3">
      <c r="A70" s="26">
        <v>22</v>
      </c>
      <c r="B70" s="70">
        <v>0.6</v>
      </c>
      <c r="C70" s="71" t="s">
        <v>2</v>
      </c>
    </row>
    <row r="71" spans="1:3">
      <c r="A71" s="26">
        <v>23</v>
      </c>
      <c r="B71" s="70">
        <v>2.2000000000000002</v>
      </c>
      <c r="C71" s="71" t="s">
        <v>2</v>
      </c>
    </row>
    <row r="72" spans="1:3">
      <c r="A72" s="26">
        <v>24</v>
      </c>
      <c r="B72" s="70">
        <v>4.3</v>
      </c>
      <c r="C72" s="71" t="s">
        <v>2</v>
      </c>
    </row>
    <row r="73" spans="1:3">
      <c r="A73" s="26">
        <v>25</v>
      </c>
      <c r="B73" s="70">
        <v>6.5</v>
      </c>
      <c r="C73" s="71" t="s">
        <v>2</v>
      </c>
    </row>
    <row r="74" spans="1:3">
      <c r="A74" s="26">
        <v>26</v>
      </c>
      <c r="B74" s="70">
        <v>7.9</v>
      </c>
      <c r="C74" s="71" t="s">
        <v>2</v>
      </c>
    </row>
    <row r="75" spans="1:3">
      <c r="A75" s="26">
        <v>27</v>
      </c>
      <c r="B75" s="70">
        <v>4.8</v>
      </c>
      <c r="C75" s="71" t="s">
        <v>2</v>
      </c>
    </row>
    <row r="76" spans="1:3">
      <c r="A76" s="26">
        <v>28</v>
      </c>
      <c r="B76" s="70">
        <v>5.0999999999999996</v>
      </c>
      <c r="C76" s="71" t="s">
        <v>2</v>
      </c>
    </row>
    <row r="77" spans="1:3">
      <c r="A77" s="26">
        <v>29</v>
      </c>
      <c r="B77" s="70">
        <v>3.9</v>
      </c>
      <c r="C77" s="71" t="s">
        <v>2</v>
      </c>
    </row>
    <row r="78" spans="1:3">
      <c r="A78" s="26">
        <v>30</v>
      </c>
      <c r="B78" s="70">
        <v>3.7</v>
      </c>
      <c r="C78" s="71" t="s">
        <v>2</v>
      </c>
    </row>
    <row r="79" spans="1:3">
      <c r="A79" s="39">
        <v>31</v>
      </c>
      <c r="B79" s="72">
        <v>3.6</v>
      </c>
      <c r="C79" s="73" t="s">
        <v>2</v>
      </c>
    </row>
  </sheetData>
  <mergeCells count="90">
    <mergeCell ref="B2:M2"/>
    <mergeCell ref="B4:V4"/>
    <mergeCell ref="X4:Z4"/>
    <mergeCell ref="AB4:AE4"/>
    <mergeCell ref="X2:AE2"/>
    <mergeCell ref="O2:V2"/>
    <mergeCell ref="B5:H5"/>
    <mergeCell ref="K5:M5"/>
    <mergeCell ref="O5:Q5"/>
    <mergeCell ref="X5:Z5"/>
    <mergeCell ref="S5:V5"/>
    <mergeCell ref="X6:Z6"/>
    <mergeCell ref="AB6:AE6"/>
    <mergeCell ref="X8:Z8"/>
    <mergeCell ref="AB8:AE8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AB28:AE28"/>
    <mergeCell ref="X29:Z29"/>
    <mergeCell ref="AB29:AE29"/>
    <mergeCell ref="X30:Z30"/>
    <mergeCell ref="AB30:AE30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O79"/>
  <sheetViews>
    <sheetView topLeftCell="B13" workbookViewId="0">
      <selection activeCell="X34" sqref="X34:Z34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42578125" style="3" bestFit="1" customWidth="1"/>
    <col min="5" max="5" width="1.5703125" style="3" customWidth="1"/>
    <col min="6" max="6" width="1.42578125" style="3" customWidth="1"/>
    <col min="7" max="7" width="24.57031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28515625" style="3" bestFit="1" customWidth="1"/>
    <col min="16" max="16" width="4" style="3" customWidth="1"/>
    <col min="17" max="17" width="4.140625" style="3" customWidth="1"/>
    <col min="18" max="18" width="1.42578125" style="3" customWidth="1"/>
    <col min="19" max="19" width="3.28515625" style="3" customWidth="1"/>
    <col min="20" max="20" width="4.5703125" style="1" bestFit="1" customWidth="1"/>
    <col min="21" max="22" width="6.7109375" style="3" bestFit="1" customWidth="1"/>
    <col min="23" max="23" width="1.42578125" style="3" customWidth="1"/>
    <col min="24" max="25" width="5.7109375" style="3" customWidth="1"/>
    <col min="26" max="26" width="9" style="3" customWidth="1"/>
    <col min="27" max="27" width="1.42578125" style="3" customWidth="1"/>
    <col min="28" max="28" width="4.7109375" style="3" customWidth="1"/>
    <col min="29" max="30" width="6.42578125" style="3" bestFit="1" customWidth="1"/>
    <col min="31" max="31" width="9.1406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58" t="s">
        <v>23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"/>
      <c r="O2" s="253" t="s">
        <v>69</v>
      </c>
      <c r="P2" s="254"/>
      <c r="Q2" s="254"/>
      <c r="R2" s="254"/>
      <c r="S2" s="254"/>
      <c r="T2" s="254"/>
      <c r="U2" s="254"/>
      <c r="V2" s="254"/>
      <c r="W2" s="2"/>
      <c r="X2" s="261" t="s">
        <v>20</v>
      </c>
      <c r="Y2" s="261"/>
      <c r="Z2" s="261"/>
      <c r="AA2" s="261"/>
      <c r="AB2" s="261"/>
      <c r="AC2" s="261"/>
      <c r="AD2" s="261"/>
      <c r="AE2" s="26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55" t="s">
        <v>21</v>
      </c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"/>
      <c r="X4" s="277" t="s">
        <v>70</v>
      </c>
      <c r="Y4" s="276"/>
      <c r="Z4" s="276"/>
      <c r="AA4" s="9"/>
      <c r="AB4" s="275">
        <v>44593</v>
      </c>
      <c r="AC4" s="276"/>
      <c r="AD4" s="276"/>
      <c r="AE4" s="276"/>
      <c r="AF4" s="2"/>
    </row>
    <row r="5" spans="1:119" ht="12.75" customHeight="1">
      <c r="A5" s="2"/>
      <c r="B5" s="256" t="s">
        <v>22</v>
      </c>
      <c r="C5" s="256"/>
      <c r="D5" s="256"/>
      <c r="E5" s="256"/>
      <c r="F5" s="256"/>
      <c r="G5" s="256"/>
      <c r="H5" s="256"/>
      <c r="I5" s="10"/>
      <c r="J5" s="2"/>
      <c r="K5" s="257" t="s">
        <v>24</v>
      </c>
      <c r="L5" s="257"/>
      <c r="M5" s="257"/>
      <c r="N5" s="2"/>
      <c r="O5" s="257" t="s">
        <v>25</v>
      </c>
      <c r="P5" s="257"/>
      <c r="Q5" s="257"/>
      <c r="R5" s="11"/>
      <c r="S5" s="251" t="s">
        <v>12</v>
      </c>
      <c r="T5" s="251"/>
      <c r="U5" s="251"/>
      <c r="V5" s="251"/>
      <c r="W5" s="2"/>
      <c r="X5" s="279" t="s">
        <v>15</v>
      </c>
      <c r="Y5" s="279"/>
      <c r="Z5" s="279"/>
      <c r="AA5" s="2"/>
      <c r="AB5" s="279" t="s">
        <v>31</v>
      </c>
      <c r="AC5" s="279"/>
      <c r="AD5" s="279"/>
      <c r="AE5" s="27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9" t="s">
        <v>17</v>
      </c>
      <c r="Y6" s="279"/>
      <c r="Z6" s="279"/>
      <c r="AA6" s="2"/>
      <c r="AB6" s="279" t="s">
        <v>30</v>
      </c>
      <c r="AC6" s="279"/>
      <c r="AD6" s="279"/>
      <c r="AE6" s="27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8" t="s">
        <v>56</v>
      </c>
      <c r="Y7" s="278"/>
      <c r="Z7" s="278"/>
      <c r="AA7" s="278"/>
      <c r="AB7" s="278"/>
      <c r="AC7" s="278"/>
      <c r="AD7" s="278"/>
      <c r="AE7" s="278"/>
      <c r="AF7" s="2"/>
    </row>
    <row r="8" spans="1:119">
      <c r="A8" s="20">
        <v>1</v>
      </c>
      <c r="B8" s="21">
        <v>-0.1</v>
      </c>
      <c r="C8" s="21" t="s">
        <v>2</v>
      </c>
      <c r="D8" s="21">
        <v>12.6</v>
      </c>
      <c r="E8" s="21" t="s">
        <v>2</v>
      </c>
      <c r="F8" s="43"/>
      <c r="G8" s="138"/>
      <c r="H8" s="21">
        <v>0</v>
      </c>
      <c r="I8" s="21"/>
      <c r="J8" s="43"/>
      <c r="K8" s="20">
        <v>1</v>
      </c>
      <c r="L8" s="24">
        <v>1015</v>
      </c>
      <c r="M8" s="24">
        <v>1018.1</v>
      </c>
      <c r="N8" s="43"/>
      <c r="O8" s="20">
        <v>1</v>
      </c>
      <c r="P8" s="27">
        <v>27</v>
      </c>
      <c r="Q8" s="27">
        <v>75</v>
      </c>
      <c r="R8" s="43"/>
      <c r="S8" s="20">
        <v>1</v>
      </c>
      <c r="T8" s="35" t="s">
        <v>64</v>
      </c>
      <c r="U8" s="97">
        <v>12.9</v>
      </c>
      <c r="V8" s="97">
        <v>0.8</v>
      </c>
      <c r="W8" s="43"/>
      <c r="X8" s="252"/>
      <c r="Y8" s="252"/>
      <c r="Z8" s="252"/>
      <c r="AA8" s="43"/>
      <c r="AB8" s="252" t="s">
        <v>66</v>
      </c>
      <c r="AC8" s="252"/>
      <c r="AD8" s="252"/>
      <c r="AE8" s="252"/>
      <c r="AF8" s="2"/>
    </row>
    <row r="9" spans="1:119">
      <c r="A9" s="26">
        <v>2</v>
      </c>
      <c r="B9" s="21">
        <v>0.1</v>
      </c>
      <c r="C9" s="21" t="s">
        <v>2</v>
      </c>
      <c r="D9" s="21">
        <v>18.100000000000001</v>
      </c>
      <c r="E9" s="21" t="s">
        <v>2</v>
      </c>
      <c r="F9" s="43"/>
      <c r="G9" s="138"/>
      <c r="H9" s="21">
        <v>0</v>
      </c>
      <c r="I9" s="21"/>
      <c r="J9" s="43"/>
      <c r="K9" s="26">
        <v>2</v>
      </c>
      <c r="L9" s="24">
        <v>1014</v>
      </c>
      <c r="M9" s="24">
        <v>1020.5</v>
      </c>
      <c r="N9" s="43"/>
      <c r="O9" s="26">
        <v>2</v>
      </c>
      <c r="P9" s="27">
        <v>35</v>
      </c>
      <c r="Q9" s="27">
        <v>76</v>
      </c>
      <c r="R9" s="43"/>
      <c r="S9" s="26">
        <v>2</v>
      </c>
      <c r="T9" s="35" t="s">
        <v>90</v>
      </c>
      <c r="U9" s="34">
        <v>14.5</v>
      </c>
      <c r="V9" s="34">
        <v>1.8</v>
      </c>
      <c r="W9" s="43"/>
      <c r="X9" s="252"/>
      <c r="Y9" s="252"/>
      <c r="Z9" s="252"/>
      <c r="AA9" s="43"/>
      <c r="AB9" s="252" t="s">
        <v>98</v>
      </c>
      <c r="AC9" s="252"/>
      <c r="AD9" s="252"/>
      <c r="AE9" s="252"/>
      <c r="AF9" s="2"/>
    </row>
    <row r="10" spans="1:119">
      <c r="A10" s="26">
        <v>3</v>
      </c>
      <c r="B10" s="21">
        <v>1.1000000000000001</v>
      </c>
      <c r="C10" s="21" t="s">
        <v>2</v>
      </c>
      <c r="D10" s="21">
        <v>14</v>
      </c>
      <c r="E10" s="21" t="s">
        <v>2</v>
      </c>
      <c r="F10" s="43"/>
      <c r="G10" s="138"/>
      <c r="H10" s="21">
        <v>0</v>
      </c>
      <c r="I10" s="21"/>
      <c r="J10" s="43"/>
      <c r="K10" s="26">
        <v>3</v>
      </c>
      <c r="L10" s="24">
        <v>1020.1</v>
      </c>
      <c r="M10" s="24">
        <v>1024.2</v>
      </c>
      <c r="N10" s="43"/>
      <c r="O10" s="26">
        <v>3</v>
      </c>
      <c r="P10" s="27">
        <v>51</v>
      </c>
      <c r="Q10" s="27">
        <v>86</v>
      </c>
      <c r="R10" s="43"/>
      <c r="S10" s="26">
        <v>3</v>
      </c>
      <c r="T10" s="35" t="s">
        <v>91</v>
      </c>
      <c r="U10" s="97">
        <v>17.7</v>
      </c>
      <c r="V10" s="34">
        <v>2.2999999999999998</v>
      </c>
      <c r="W10" s="43"/>
      <c r="X10" s="252"/>
      <c r="Y10" s="252"/>
      <c r="Z10" s="252"/>
      <c r="AA10" s="43"/>
      <c r="AB10" s="252" t="s">
        <v>101</v>
      </c>
      <c r="AC10" s="252"/>
      <c r="AD10" s="252"/>
      <c r="AE10" s="252"/>
      <c r="AF10" s="2"/>
    </row>
    <row r="11" spans="1:119">
      <c r="A11" s="26">
        <v>4</v>
      </c>
      <c r="B11" s="21">
        <v>1.1000000000000001</v>
      </c>
      <c r="C11" s="21" t="s">
        <v>2</v>
      </c>
      <c r="D11" s="21">
        <v>12.3</v>
      </c>
      <c r="E11" s="21" t="s">
        <v>2</v>
      </c>
      <c r="F11" s="43"/>
      <c r="G11" s="138"/>
      <c r="H11" s="21">
        <v>0</v>
      </c>
      <c r="I11" s="21"/>
      <c r="J11" s="43"/>
      <c r="K11" s="26">
        <v>4</v>
      </c>
      <c r="L11" s="24">
        <v>1017.6</v>
      </c>
      <c r="M11" s="24">
        <v>1022.8</v>
      </c>
      <c r="N11" s="43"/>
      <c r="O11" s="26">
        <v>4</v>
      </c>
      <c r="P11" s="27">
        <v>63</v>
      </c>
      <c r="Q11" s="27">
        <v>89</v>
      </c>
      <c r="R11" s="43"/>
      <c r="S11" s="26">
        <v>4</v>
      </c>
      <c r="T11" s="35" t="s">
        <v>54</v>
      </c>
      <c r="U11" s="34">
        <v>9.6999999999999993</v>
      </c>
      <c r="V11" s="97">
        <v>0.6</v>
      </c>
      <c r="W11" s="43"/>
      <c r="X11" s="252" t="s">
        <v>97</v>
      </c>
      <c r="Y11" s="252"/>
      <c r="Z11" s="252"/>
      <c r="AA11" s="43"/>
      <c r="AB11" s="252" t="s">
        <v>116</v>
      </c>
      <c r="AC11" s="252"/>
      <c r="AD11" s="252"/>
      <c r="AE11" s="252"/>
      <c r="AF11" s="32"/>
    </row>
    <row r="12" spans="1:119">
      <c r="A12" s="26">
        <v>5</v>
      </c>
      <c r="B12" s="21">
        <v>0.1</v>
      </c>
      <c r="C12" s="21" t="s">
        <v>2</v>
      </c>
      <c r="D12" s="21">
        <v>15.3</v>
      </c>
      <c r="E12" s="21" t="s">
        <v>2</v>
      </c>
      <c r="F12" s="43"/>
      <c r="G12" s="138"/>
      <c r="H12" s="21">
        <v>0</v>
      </c>
      <c r="I12" s="21"/>
      <c r="J12" s="43"/>
      <c r="K12" s="26">
        <v>5</v>
      </c>
      <c r="L12" s="24">
        <v>1019</v>
      </c>
      <c r="M12" s="24">
        <v>1026.0999999999999</v>
      </c>
      <c r="N12" s="43"/>
      <c r="O12" s="26">
        <v>5</v>
      </c>
      <c r="P12" s="27">
        <v>54</v>
      </c>
      <c r="Q12" s="27">
        <v>91</v>
      </c>
      <c r="R12" s="43"/>
      <c r="S12" s="26">
        <v>5</v>
      </c>
      <c r="T12" s="35" t="s">
        <v>65</v>
      </c>
      <c r="U12" s="97">
        <v>9.6999999999999993</v>
      </c>
      <c r="V12" s="97">
        <v>0.3</v>
      </c>
      <c r="W12" s="43"/>
      <c r="X12" s="252" t="s">
        <v>97</v>
      </c>
      <c r="Y12" s="252"/>
      <c r="Z12" s="252"/>
      <c r="AA12" s="43"/>
      <c r="AB12" s="252" t="s">
        <v>116</v>
      </c>
      <c r="AC12" s="252"/>
      <c r="AD12" s="252"/>
      <c r="AE12" s="252"/>
      <c r="AF12" s="33"/>
    </row>
    <row r="13" spans="1:119">
      <c r="A13" s="26">
        <v>6</v>
      </c>
      <c r="B13" s="21">
        <v>1.1000000000000001</v>
      </c>
      <c r="C13" s="21" t="s">
        <v>2</v>
      </c>
      <c r="D13" s="136">
        <v>5.5</v>
      </c>
      <c r="E13" s="21" t="s">
        <v>2</v>
      </c>
      <c r="F13" s="43"/>
      <c r="G13" s="138"/>
      <c r="H13" s="21">
        <v>0</v>
      </c>
      <c r="I13" s="121"/>
      <c r="J13" s="43"/>
      <c r="K13" s="26">
        <v>6</v>
      </c>
      <c r="L13" s="24">
        <v>1016.2</v>
      </c>
      <c r="M13" s="24">
        <v>1026.2</v>
      </c>
      <c r="N13" s="43"/>
      <c r="O13" s="26">
        <v>6</v>
      </c>
      <c r="P13" s="27">
        <v>87</v>
      </c>
      <c r="Q13" s="35">
        <v>96</v>
      </c>
      <c r="R13" s="43"/>
      <c r="S13" s="26">
        <v>6</v>
      </c>
      <c r="T13" s="35" t="s">
        <v>90</v>
      </c>
      <c r="U13" s="97">
        <v>17.7</v>
      </c>
      <c r="V13" s="97">
        <v>2.4</v>
      </c>
      <c r="W13" s="43"/>
      <c r="X13" s="252"/>
      <c r="Y13" s="252"/>
      <c r="Z13" s="252"/>
      <c r="AA13" s="43"/>
      <c r="AB13" s="252" t="s">
        <v>104</v>
      </c>
      <c r="AC13" s="252"/>
      <c r="AD13" s="252"/>
      <c r="AE13" s="252"/>
      <c r="AF13" s="2"/>
    </row>
    <row r="14" spans="1:119">
      <c r="A14" s="26">
        <v>7</v>
      </c>
      <c r="B14" s="21">
        <v>1.7</v>
      </c>
      <c r="C14" s="21" t="s">
        <v>2</v>
      </c>
      <c r="D14" s="21">
        <v>18.2</v>
      </c>
      <c r="E14" s="21" t="s">
        <v>2</v>
      </c>
      <c r="F14" s="43"/>
      <c r="G14" s="202" t="s">
        <v>121</v>
      </c>
      <c r="H14" s="128">
        <v>0.76200000000000001</v>
      </c>
      <c r="I14" s="21">
        <v>0.3</v>
      </c>
      <c r="J14" s="43"/>
      <c r="K14" s="26">
        <v>7</v>
      </c>
      <c r="L14" s="24">
        <v>1016.2</v>
      </c>
      <c r="M14" s="24">
        <v>1029.5</v>
      </c>
      <c r="N14" s="43"/>
      <c r="O14" s="26">
        <v>7</v>
      </c>
      <c r="P14" s="94">
        <v>21</v>
      </c>
      <c r="Q14" s="129">
        <v>98</v>
      </c>
      <c r="R14" s="43"/>
      <c r="S14" s="26">
        <v>7</v>
      </c>
      <c r="T14" s="35" t="s">
        <v>90</v>
      </c>
      <c r="U14" s="130">
        <v>72.400000000000006</v>
      </c>
      <c r="V14" s="97">
        <v>7.4</v>
      </c>
      <c r="W14" s="43"/>
      <c r="X14" s="252" t="s">
        <v>117</v>
      </c>
      <c r="Y14" s="252"/>
      <c r="Z14" s="252"/>
      <c r="AA14" s="43"/>
      <c r="AB14" s="252" t="s">
        <v>122</v>
      </c>
      <c r="AC14" s="252"/>
      <c r="AD14" s="252"/>
      <c r="AE14" s="252"/>
      <c r="AF14" s="2"/>
    </row>
    <row r="15" spans="1:119">
      <c r="A15" s="26">
        <v>8</v>
      </c>
      <c r="B15" s="21">
        <v>-1.3</v>
      </c>
      <c r="C15" s="21" t="s">
        <v>2</v>
      </c>
      <c r="D15" s="21">
        <v>15.3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1029.3</v>
      </c>
      <c r="M15" s="24">
        <v>1033.4000000000001</v>
      </c>
      <c r="N15" s="43"/>
      <c r="O15" s="26">
        <v>8</v>
      </c>
      <c r="P15" s="94">
        <v>23</v>
      </c>
      <c r="Q15" s="27">
        <v>79</v>
      </c>
      <c r="R15" s="43"/>
      <c r="S15" s="26">
        <v>8</v>
      </c>
      <c r="T15" s="35" t="s">
        <v>90</v>
      </c>
      <c r="U15" s="97">
        <v>11.3</v>
      </c>
      <c r="V15" s="97">
        <v>0.5</v>
      </c>
      <c r="W15" s="43"/>
      <c r="X15" s="252" t="s">
        <v>97</v>
      </c>
      <c r="Y15" s="252"/>
      <c r="Z15" s="252"/>
      <c r="AA15" s="43"/>
      <c r="AB15" s="252" t="s">
        <v>98</v>
      </c>
      <c r="AC15" s="252"/>
      <c r="AD15" s="252"/>
      <c r="AE15" s="252"/>
      <c r="AF15" s="2"/>
    </row>
    <row r="16" spans="1:119">
      <c r="A16" s="26">
        <v>9</v>
      </c>
      <c r="B16" s="21">
        <v>-0.1</v>
      </c>
      <c r="C16" s="21" t="s">
        <v>2</v>
      </c>
      <c r="D16" s="21">
        <v>14.6</v>
      </c>
      <c r="E16" s="21" t="s">
        <v>2</v>
      </c>
      <c r="F16" s="43"/>
      <c r="G16" s="23"/>
      <c r="H16" s="21">
        <v>0</v>
      </c>
      <c r="I16" s="21"/>
      <c r="J16" s="43"/>
      <c r="K16" s="26">
        <v>9</v>
      </c>
      <c r="L16" s="24">
        <v>1030.4000000000001</v>
      </c>
      <c r="M16" s="24">
        <v>1034.0999999999999</v>
      </c>
      <c r="N16" s="43"/>
      <c r="O16" s="26">
        <v>9</v>
      </c>
      <c r="P16" s="27">
        <v>51</v>
      </c>
      <c r="Q16" s="27">
        <v>83</v>
      </c>
      <c r="R16" s="43"/>
      <c r="S16" s="26">
        <v>9</v>
      </c>
      <c r="T16" s="35" t="s">
        <v>64</v>
      </c>
      <c r="U16" s="97">
        <v>11.3</v>
      </c>
      <c r="V16" s="97">
        <v>0.6</v>
      </c>
      <c r="W16" s="43"/>
      <c r="X16" s="252" t="s">
        <v>97</v>
      </c>
      <c r="Y16" s="252"/>
      <c r="Z16" s="252"/>
      <c r="AA16" s="43"/>
      <c r="AB16" s="252" t="s">
        <v>98</v>
      </c>
      <c r="AC16" s="252"/>
      <c r="AD16" s="252"/>
      <c r="AE16" s="252"/>
      <c r="AF16" s="2"/>
    </row>
    <row r="17" spans="1:33">
      <c r="A17" s="26">
        <v>10</v>
      </c>
      <c r="B17" s="21">
        <v>1.4</v>
      </c>
      <c r="C17" s="21" t="s">
        <v>2</v>
      </c>
      <c r="D17" s="21">
        <v>13.2</v>
      </c>
      <c r="E17" s="21" t="s">
        <v>2</v>
      </c>
      <c r="F17" s="43"/>
      <c r="G17" s="139"/>
      <c r="H17" s="34">
        <v>0</v>
      </c>
      <c r="I17" s="34"/>
      <c r="J17" s="43"/>
      <c r="K17" s="26">
        <v>10</v>
      </c>
      <c r="L17" s="24">
        <v>1026.0999999999999</v>
      </c>
      <c r="M17" s="24">
        <v>1031.2</v>
      </c>
      <c r="N17" s="43"/>
      <c r="O17" s="26">
        <v>10</v>
      </c>
      <c r="P17" s="27">
        <v>64</v>
      </c>
      <c r="Q17" s="27">
        <v>89</v>
      </c>
      <c r="R17" s="43"/>
      <c r="S17" s="26">
        <v>10</v>
      </c>
      <c r="T17" s="35" t="s">
        <v>90</v>
      </c>
      <c r="U17" s="34">
        <v>12.9</v>
      </c>
      <c r="V17" s="34">
        <v>0.5</v>
      </c>
      <c r="W17" s="43"/>
      <c r="X17" s="252"/>
      <c r="Y17" s="252"/>
      <c r="Z17" s="252"/>
      <c r="AA17" s="43"/>
      <c r="AB17" s="252" t="s">
        <v>120</v>
      </c>
      <c r="AC17" s="252"/>
      <c r="AD17" s="252"/>
      <c r="AE17" s="252"/>
      <c r="AF17" s="2"/>
    </row>
    <row r="18" spans="1:33">
      <c r="A18" s="26">
        <v>11</v>
      </c>
      <c r="B18" s="21">
        <v>1.2</v>
      </c>
      <c r="C18" s="21" t="s">
        <v>2</v>
      </c>
      <c r="D18" s="21">
        <v>12.7</v>
      </c>
      <c r="E18" s="21" t="s">
        <v>2</v>
      </c>
      <c r="F18" s="43"/>
      <c r="G18" s="139"/>
      <c r="H18" s="21">
        <v>0</v>
      </c>
      <c r="I18" s="21"/>
      <c r="J18" s="43"/>
      <c r="K18" s="26">
        <v>11</v>
      </c>
      <c r="L18" s="24">
        <v>1024.5</v>
      </c>
      <c r="M18" s="24">
        <v>1030.0999999999999</v>
      </c>
      <c r="N18" s="43"/>
      <c r="O18" s="26">
        <v>11</v>
      </c>
      <c r="P18" s="27">
        <v>67</v>
      </c>
      <c r="Q18" s="27">
        <v>91</v>
      </c>
      <c r="R18" s="43"/>
      <c r="S18" s="26">
        <v>11</v>
      </c>
      <c r="T18" s="35" t="s">
        <v>64</v>
      </c>
      <c r="U18" s="97">
        <v>12.9</v>
      </c>
      <c r="V18" s="97">
        <v>1</v>
      </c>
      <c r="W18" s="43"/>
      <c r="X18" s="252"/>
      <c r="Y18" s="252"/>
      <c r="Z18" s="252"/>
      <c r="AA18" s="43"/>
      <c r="AB18" s="252" t="s">
        <v>123</v>
      </c>
      <c r="AC18" s="252"/>
      <c r="AD18" s="252"/>
      <c r="AE18" s="252"/>
      <c r="AF18" s="2"/>
      <c r="AG18" s="36"/>
    </row>
    <row r="19" spans="1:33">
      <c r="A19" s="26">
        <v>12</v>
      </c>
      <c r="B19" s="21">
        <v>3.1</v>
      </c>
      <c r="C19" s="21" t="s">
        <v>2</v>
      </c>
      <c r="D19" s="21">
        <v>9.6</v>
      </c>
      <c r="E19" s="21" t="s">
        <v>2</v>
      </c>
      <c r="F19" s="43"/>
      <c r="G19" s="202" t="s">
        <v>119</v>
      </c>
      <c r="H19" s="21">
        <v>0</v>
      </c>
      <c r="I19" s="21"/>
      <c r="J19" s="43"/>
      <c r="K19" s="26">
        <v>12</v>
      </c>
      <c r="L19" s="97">
        <v>1030.0999999999999</v>
      </c>
      <c r="M19" s="132">
        <v>1035.5</v>
      </c>
      <c r="N19" s="43"/>
      <c r="O19" s="26">
        <v>12</v>
      </c>
      <c r="P19" s="27">
        <v>54</v>
      </c>
      <c r="Q19" s="27">
        <v>89</v>
      </c>
      <c r="R19" s="43"/>
      <c r="S19" s="26">
        <v>12</v>
      </c>
      <c r="T19" s="35" t="s">
        <v>91</v>
      </c>
      <c r="U19" s="97">
        <v>29</v>
      </c>
      <c r="V19" s="97">
        <v>5</v>
      </c>
      <c r="W19" s="43"/>
      <c r="X19" s="252" t="s">
        <v>124</v>
      </c>
      <c r="Y19" s="252"/>
      <c r="Z19" s="252"/>
      <c r="AA19" s="43"/>
      <c r="AB19" s="252" t="s">
        <v>118</v>
      </c>
      <c r="AC19" s="252"/>
      <c r="AD19" s="252"/>
      <c r="AE19" s="252"/>
      <c r="AF19" s="2"/>
    </row>
    <row r="20" spans="1:33">
      <c r="A20" s="26">
        <v>13</v>
      </c>
      <c r="B20" s="21">
        <v>-0.7</v>
      </c>
      <c r="C20" s="21" t="s">
        <v>2</v>
      </c>
      <c r="D20" s="21">
        <v>10.4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1024.7</v>
      </c>
      <c r="M20" s="24">
        <v>1032.5999999999999</v>
      </c>
      <c r="N20" s="43"/>
      <c r="O20" s="26">
        <v>13</v>
      </c>
      <c r="P20" s="27">
        <v>43</v>
      </c>
      <c r="Q20" s="27">
        <v>90</v>
      </c>
      <c r="R20" s="37"/>
      <c r="S20" s="26">
        <v>13</v>
      </c>
      <c r="T20" s="35" t="s">
        <v>90</v>
      </c>
      <c r="U20" s="97">
        <v>12.9</v>
      </c>
      <c r="V20" s="97">
        <v>0.6</v>
      </c>
      <c r="W20" s="43"/>
      <c r="X20" s="252" t="s">
        <v>97</v>
      </c>
      <c r="Y20" s="252"/>
      <c r="Z20" s="252"/>
      <c r="AA20" s="43"/>
      <c r="AB20" s="252" t="s">
        <v>98</v>
      </c>
      <c r="AC20" s="252"/>
      <c r="AD20" s="252"/>
      <c r="AE20" s="252"/>
      <c r="AF20" s="2"/>
    </row>
    <row r="21" spans="1:33">
      <c r="A21" s="26">
        <v>14</v>
      </c>
      <c r="B21" s="21">
        <v>1.9</v>
      </c>
      <c r="C21" s="21" t="s">
        <v>2</v>
      </c>
      <c r="D21" s="21">
        <v>7.7</v>
      </c>
      <c r="E21" s="21" t="s">
        <v>2</v>
      </c>
      <c r="F21" s="43"/>
      <c r="G21" s="203" t="s">
        <v>126</v>
      </c>
      <c r="H21" s="21">
        <v>0.254</v>
      </c>
      <c r="I21" s="21"/>
      <c r="J21" s="43"/>
      <c r="K21" s="26">
        <v>14</v>
      </c>
      <c r="L21" s="24">
        <v>1017.8</v>
      </c>
      <c r="M21" s="24">
        <v>1024.8</v>
      </c>
      <c r="N21" s="43"/>
      <c r="O21" s="26">
        <v>14</v>
      </c>
      <c r="P21" s="27">
        <v>55</v>
      </c>
      <c r="Q21" s="27">
        <v>88</v>
      </c>
      <c r="R21" s="43"/>
      <c r="S21" s="26">
        <v>14</v>
      </c>
      <c r="T21" s="35" t="s">
        <v>90</v>
      </c>
      <c r="U21" s="97">
        <v>14.5</v>
      </c>
      <c r="V21" s="97">
        <v>0.6</v>
      </c>
      <c r="W21" s="43"/>
      <c r="X21" s="252"/>
      <c r="Y21" s="252"/>
      <c r="Z21" s="252"/>
      <c r="AA21" s="43"/>
      <c r="AB21" s="252" t="s">
        <v>125</v>
      </c>
      <c r="AC21" s="252"/>
      <c r="AD21" s="252"/>
      <c r="AE21" s="252"/>
      <c r="AF21" s="2"/>
    </row>
    <row r="22" spans="1:33">
      <c r="A22" s="26">
        <v>15</v>
      </c>
      <c r="B22" s="29">
        <v>-0.8</v>
      </c>
      <c r="C22" s="21" t="s">
        <v>2</v>
      </c>
      <c r="D22" s="21">
        <v>11.7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1014</v>
      </c>
      <c r="M22" s="24">
        <v>1018.8</v>
      </c>
      <c r="N22" s="43"/>
      <c r="O22" s="26">
        <v>15</v>
      </c>
      <c r="P22" s="27">
        <v>65</v>
      </c>
      <c r="Q22" s="27">
        <v>94</v>
      </c>
      <c r="R22" s="43"/>
      <c r="S22" s="26">
        <v>15</v>
      </c>
      <c r="T22" s="35" t="s">
        <v>90</v>
      </c>
      <c r="U22" s="97">
        <v>12.9</v>
      </c>
      <c r="V22" s="97">
        <v>1.1000000000000001</v>
      </c>
      <c r="W22" s="43"/>
      <c r="X22" s="252" t="s">
        <v>97</v>
      </c>
      <c r="Y22" s="252"/>
      <c r="Z22" s="252"/>
      <c r="AA22" s="43"/>
      <c r="AB22" s="252" t="s">
        <v>66</v>
      </c>
      <c r="AC22" s="252"/>
      <c r="AD22" s="252"/>
      <c r="AE22" s="252"/>
      <c r="AF22" s="2"/>
    </row>
    <row r="23" spans="1:33">
      <c r="A23" s="26">
        <v>16</v>
      </c>
      <c r="B23" s="21">
        <v>-0.9</v>
      </c>
      <c r="C23" s="21" t="s">
        <v>2</v>
      </c>
      <c r="D23" s="21">
        <v>11.6</v>
      </c>
      <c r="E23" s="21" t="s">
        <v>2</v>
      </c>
      <c r="F23" s="43"/>
      <c r="G23" s="140"/>
      <c r="H23" s="21">
        <v>0</v>
      </c>
      <c r="I23" s="21"/>
      <c r="J23" s="43"/>
      <c r="K23" s="26">
        <v>16</v>
      </c>
      <c r="L23" s="24">
        <v>1016.8</v>
      </c>
      <c r="M23" s="24">
        <v>1020.8</v>
      </c>
      <c r="N23" s="43"/>
      <c r="O23" s="26">
        <v>16</v>
      </c>
      <c r="P23" s="27">
        <v>52</v>
      </c>
      <c r="Q23" s="27">
        <v>91</v>
      </c>
      <c r="R23" s="43"/>
      <c r="S23" s="26">
        <v>16</v>
      </c>
      <c r="T23" s="35" t="s">
        <v>90</v>
      </c>
      <c r="U23" s="34">
        <v>12.9</v>
      </c>
      <c r="V23" s="34">
        <v>0.8</v>
      </c>
      <c r="W23" s="43"/>
      <c r="X23" s="252" t="s">
        <v>97</v>
      </c>
      <c r="Y23" s="252"/>
      <c r="Z23" s="252"/>
      <c r="AA23" s="43"/>
      <c r="AB23" s="252" t="s">
        <v>101</v>
      </c>
      <c r="AC23" s="252"/>
      <c r="AD23" s="252"/>
      <c r="AE23" s="252"/>
      <c r="AF23" s="2"/>
    </row>
    <row r="24" spans="1:33">
      <c r="A24" s="26">
        <v>17</v>
      </c>
      <c r="B24" s="21">
        <v>0.1</v>
      </c>
      <c r="C24" s="21" t="s">
        <v>2</v>
      </c>
      <c r="D24" s="21">
        <v>18.600000000000001</v>
      </c>
      <c r="E24" s="21" t="s">
        <v>2</v>
      </c>
      <c r="F24" s="43"/>
      <c r="G24" s="140"/>
      <c r="H24" s="21">
        <v>0</v>
      </c>
      <c r="I24" s="21"/>
      <c r="J24" s="43"/>
      <c r="K24" s="26">
        <v>17</v>
      </c>
      <c r="L24" s="24">
        <v>1011.8</v>
      </c>
      <c r="M24" s="24">
        <v>1016.7</v>
      </c>
      <c r="N24" s="43"/>
      <c r="O24" s="26">
        <v>17</v>
      </c>
      <c r="P24" s="27">
        <v>51</v>
      </c>
      <c r="Q24" s="27">
        <v>89</v>
      </c>
      <c r="R24" s="43"/>
      <c r="S24" s="26">
        <v>17</v>
      </c>
      <c r="T24" s="35" t="s">
        <v>90</v>
      </c>
      <c r="U24" s="97">
        <v>16.100000000000001</v>
      </c>
      <c r="V24" s="97">
        <v>1.4</v>
      </c>
      <c r="W24" s="43"/>
      <c r="X24" s="252" t="s">
        <v>128</v>
      </c>
      <c r="Y24" s="252"/>
      <c r="Z24" s="252"/>
      <c r="AA24" s="43"/>
      <c r="AB24" s="252" t="s">
        <v>98</v>
      </c>
      <c r="AC24" s="252"/>
      <c r="AD24" s="252"/>
      <c r="AE24" s="252"/>
      <c r="AF24" s="2"/>
    </row>
    <row r="25" spans="1:33">
      <c r="A25" s="26">
        <v>18</v>
      </c>
      <c r="B25" s="21">
        <v>3.2</v>
      </c>
      <c r="C25" s="21" t="s">
        <v>2</v>
      </c>
      <c r="D25" s="21">
        <v>8.3000000000000007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1014.8</v>
      </c>
      <c r="M25" s="24">
        <v>1019.3</v>
      </c>
      <c r="N25" s="43"/>
      <c r="O25" s="26">
        <v>18</v>
      </c>
      <c r="P25" s="27">
        <v>81</v>
      </c>
      <c r="Q25" s="27">
        <v>93</v>
      </c>
      <c r="R25" s="43"/>
      <c r="S25" s="26">
        <v>18</v>
      </c>
      <c r="T25" s="35" t="s">
        <v>91</v>
      </c>
      <c r="U25" s="97">
        <v>32.200000000000003</v>
      </c>
      <c r="V25" s="97">
        <v>4.8</v>
      </c>
      <c r="W25" s="43"/>
      <c r="X25" s="252"/>
      <c r="Y25" s="252"/>
      <c r="Z25" s="252"/>
      <c r="AA25" s="43"/>
      <c r="AB25" s="252" t="s">
        <v>66</v>
      </c>
      <c r="AC25" s="252"/>
      <c r="AD25" s="252"/>
      <c r="AE25" s="252"/>
      <c r="AF25" s="38"/>
    </row>
    <row r="26" spans="1:33">
      <c r="A26" s="26">
        <v>19</v>
      </c>
      <c r="B26" s="135">
        <v>5.7</v>
      </c>
      <c r="C26" s="21" t="s">
        <v>2</v>
      </c>
      <c r="D26" s="21">
        <v>12.8</v>
      </c>
      <c r="E26" s="21" t="s">
        <v>2</v>
      </c>
      <c r="F26" s="43"/>
      <c r="G26" s="203"/>
      <c r="H26" s="21">
        <v>0</v>
      </c>
      <c r="I26" s="21"/>
      <c r="J26" s="43"/>
      <c r="K26" s="26">
        <v>19</v>
      </c>
      <c r="L26" s="24">
        <v>1016.5</v>
      </c>
      <c r="M26" s="24">
        <v>1020</v>
      </c>
      <c r="N26" s="43"/>
      <c r="O26" s="26">
        <v>19</v>
      </c>
      <c r="P26" s="27">
        <v>72</v>
      </c>
      <c r="Q26" s="27">
        <v>95</v>
      </c>
      <c r="R26" s="43"/>
      <c r="S26" s="26">
        <v>19</v>
      </c>
      <c r="T26" s="35" t="s">
        <v>64</v>
      </c>
      <c r="U26" s="97">
        <v>12.9</v>
      </c>
      <c r="V26" s="97">
        <v>1</v>
      </c>
      <c r="W26" s="43"/>
      <c r="X26" s="252"/>
      <c r="Y26" s="252"/>
      <c r="Z26" s="252"/>
      <c r="AA26" s="43"/>
      <c r="AB26" s="252" t="s">
        <v>66</v>
      </c>
      <c r="AC26" s="252"/>
      <c r="AD26" s="252"/>
      <c r="AE26" s="252"/>
      <c r="AF26" s="38"/>
    </row>
    <row r="27" spans="1:33">
      <c r="A27" s="26">
        <v>20</v>
      </c>
      <c r="B27" s="21">
        <v>0.7</v>
      </c>
      <c r="C27" s="21" t="s">
        <v>2</v>
      </c>
      <c r="D27" s="21">
        <v>17.8</v>
      </c>
      <c r="E27" s="21" t="s">
        <v>2</v>
      </c>
      <c r="F27" s="43"/>
      <c r="G27" s="203" t="s">
        <v>126</v>
      </c>
      <c r="H27" s="21">
        <v>0.254</v>
      </c>
      <c r="I27" s="34"/>
      <c r="J27" s="43"/>
      <c r="K27" s="26">
        <v>20</v>
      </c>
      <c r="L27" s="24">
        <v>1017.3</v>
      </c>
      <c r="M27" s="24">
        <v>1022.5</v>
      </c>
      <c r="N27" s="43"/>
      <c r="O27" s="26">
        <v>20</v>
      </c>
      <c r="P27" s="27">
        <v>42</v>
      </c>
      <c r="Q27" s="94">
        <v>96</v>
      </c>
      <c r="R27" s="43"/>
      <c r="S27" s="26">
        <v>20</v>
      </c>
      <c r="T27" s="35" t="s">
        <v>64</v>
      </c>
      <c r="U27" s="97">
        <v>11.3</v>
      </c>
      <c r="V27" s="97">
        <v>0.6</v>
      </c>
      <c r="W27" s="43"/>
      <c r="X27" s="252" t="s">
        <v>97</v>
      </c>
      <c r="Y27" s="252"/>
      <c r="Z27" s="252"/>
      <c r="AA27" s="43"/>
      <c r="AB27" s="252" t="s">
        <v>98</v>
      </c>
      <c r="AC27" s="252"/>
      <c r="AD27" s="252"/>
      <c r="AE27" s="252"/>
      <c r="AF27" s="38"/>
    </row>
    <row r="28" spans="1:33">
      <c r="A28" s="26">
        <v>21</v>
      </c>
      <c r="B28" s="21">
        <v>3.3</v>
      </c>
      <c r="C28" s="21" t="s">
        <v>2</v>
      </c>
      <c r="D28" s="21">
        <v>16.100000000000001</v>
      </c>
      <c r="E28" s="21" t="s">
        <v>2</v>
      </c>
      <c r="F28" s="43"/>
      <c r="G28" s="23"/>
      <c r="H28" s="21">
        <v>0</v>
      </c>
      <c r="I28" s="34"/>
      <c r="J28" s="43"/>
      <c r="K28" s="26">
        <v>21</v>
      </c>
      <c r="L28" s="133">
        <v>1008</v>
      </c>
      <c r="M28" s="24">
        <v>1017.3</v>
      </c>
      <c r="N28" s="43"/>
      <c r="O28" s="26">
        <v>21</v>
      </c>
      <c r="P28" s="27">
        <v>24</v>
      </c>
      <c r="Q28" s="27">
        <v>89</v>
      </c>
      <c r="R28" s="43"/>
      <c r="S28" s="26">
        <v>21</v>
      </c>
      <c r="T28" s="35" t="s">
        <v>129</v>
      </c>
      <c r="U28" s="97">
        <v>54.7</v>
      </c>
      <c r="V28" s="130">
        <v>8.4</v>
      </c>
      <c r="W28" s="43"/>
      <c r="X28" s="252" t="s">
        <v>114</v>
      </c>
      <c r="Y28" s="252"/>
      <c r="Z28" s="252"/>
      <c r="AA28" s="43"/>
      <c r="AB28" s="252" t="s">
        <v>127</v>
      </c>
      <c r="AC28" s="252"/>
      <c r="AD28" s="252"/>
      <c r="AE28" s="252"/>
      <c r="AF28" s="2"/>
    </row>
    <row r="29" spans="1:33">
      <c r="A29" s="26">
        <v>22</v>
      </c>
      <c r="B29" s="21">
        <v>5.4</v>
      </c>
      <c r="C29" s="21" t="s">
        <v>2</v>
      </c>
      <c r="D29" s="21">
        <v>17.600000000000001</v>
      </c>
      <c r="E29" s="21" t="s">
        <v>2</v>
      </c>
      <c r="F29" s="43"/>
      <c r="G29" s="141"/>
      <c r="H29" s="21">
        <v>0</v>
      </c>
      <c r="I29" s="21"/>
      <c r="J29" s="43"/>
      <c r="K29" s="26">
        <v>22</v>
      </c>
      <c r="L29" s="24">
        <v>1014.8</v>
      </c>
      <c r="M29" s="24">
        <v>1022.5</v>
      </c>
      <c r="N29" s="43"/>
      <c r="O29" s="26">
        <v>22</v>
      </c>
      <c r="P29" s="27">
        <v>26</v>
      </c>
      <c r="Q29" s="27">
        <v>60</v>
      </c>
      <c r="R29" s="43"/>
      <c r="S29" s="26">
        <v>22</v>
      </c>
      <c r="T29" s="35" t="s">
        <v>90</v>
      </c>
      <c r="U29" s="97">
        <v>40.200000000000003</v>
      </c>
      <c r="V29" s="97">
        <v>3.5</v>
      </c>
      <c r="W29" s="43"/>
      <c r="X29" s="252" t="s">
        <v>130</v>
      </c>
      <c r="Y29" s="252"/>
      <c r="Z29" s="252"/>
      <c r="AA29" s="43"/>
      <c r="AB29" s="252" t="s">
        <v>98</v>
      </c>
      <c r="AC29" s="252"/>
      <c r="AD29" s="252"/>
      <c r="AE29" s="252"/>
      <c r="AF29" s="38"/>
    </row>
    <row r="30" spans="1:33">
      <c r="A30" s="26">
        <v>23</v>
      </c>
      <c r="B30" s="21">
        <v>2.2999999999999998</v>
      </c>
      <c r="C30" s="21" t="s">
        <v>2</v>
      </c>
      <c r="D30" s="128">
        <v>19.899999999999999</v>
      </c>
      <c r="E30" s="21" t="s">
        <v>2</v>
      </c>
      <c r="F30" s="43"/>
      <c r="G30" s="23"/>
      <c r="H30" s="21">
        <v>0</v>
      </c>
      <c r="I30" s="21"/>
      <c r="J30" s="43"/>
      <c r="K30" s="26">
        <v>23</v>
      </c>
      <c r="L30" s="24">
        <v>1022.5</v>
      </c>
      <c r="M30" s="24">
        <v>1027.8</v>
      </c>
      <c r="N30" s="43"/>
      <c r="O30" s="26">
        <v>23</v>
      </c>
      <c r="P30" s="27">
        <v>23</v>
      </c>
      <c r="Q30" s="35">
        <v>73</v>
      </c>
      <c r="R30" s="43"/>
      <c r="S30" s="26">
        <v>23</v>
      </c>
      <c r="T30" s="35" t="s">
        <v>64</v>
      </c>
      <c r="U30" s="97">
        <v>14.5</v>
      </c>
      <c r="V30" s="97">
        <v>1.3</v>
      </c>
      <c r="W30" s="43"/>
      <c r="X30" s="252"/>
      <c r="Y30" s="252"/>
      <c r="Z30" s="252"/>
      <c r="AA30" s="43"/>
      <c r="AB30" s="252" t="s">
        <v>98</v>
      </c>
      <c r="AC30" s="252"/>
      <c r="AD30" s="252"/>
      <c r="AE30" s="252"/>
      <c r="AF30" s="2"/>
    </row>
    <row r="31" spans="1:33">
      <c r="A31" s="26">
        <v>24</v>
      </c>
      <c r="B31" s="21">
        <v>3.2</v>
      </c>
      <c r="C31" s="21" t="s">
        <v>2</v>
      </c>
      <c r="D31" s="21">
        <v>14.4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1020.6</v>
      </c>
      <c r="M31" s="24">
        <v>1027.8</v>
      </c>
      <c r="N31" s="43"/>
      <c r="O31" s="26">
        <v>24</v>
      </c>
      <c r="P31" s="27">
        <v>48</v>
      </c>
      <c r="Q31" s="27">
        <v>77</v>
      </c>
      <c r="R31" s="43"/>
      <c r="S31" s="26">
        <v>24</v>
      </c>
      <c r="T31" s="35" t="s">
        <v>90</v>
      </c>
      <c r="U31" s="97">
        <v>30.6</v>
      </c>
      <c r="V31" s="97">
        <v>1.8</v>
      </c>
      <c r="W31" s="43"/>
      <c r="X31" s="252"/>
      <c r="Y31" s="252"/>
      <c r="Z31" s="252"/>
      <c r="AA31" s="43"/>
      <c r="AB31" s="252" t="s">
        <v>66</v>
      </c>
      <c r="AC31" s="252"/>
      <c r="AD31" s="252"/>
      <c r="AE31" s="252"/>
      <c r="AF31" s="2"/>
    </row>
    <row r="32" spans="1:33">
      <c r="A32" s="26">
        <v>25</v>
      </c>
      <c r="B32" s="21">
        <v>1.3</v>
      </c>
      <c r="C32" s="21" t="s">
        <v>2</v>
      </c>
      <c r="D32" s="21">
        <v>16.8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24">
        <v>1018.3</v>
      </c>
      <c r="M32" s="24">
        <v>1026.0999999999999</v>
      </c>
      <c r="N32" s="43"/>
      <c r="O32" s="26">
        <v>25</v>
      </c>
      <c r="P32" s="27">
        <v>19</v>
      </c>
      <c r="Q32" s="27">
        <v>84</v>
      </c>
      <c r="R32" s="43"/>
      <c r="S32" s="26">
        <v>25</v>
      </c>
      <c r="T32" s="35" t="s">
        <v>64</v>
      </c>
      <c r="U32" s="97">
        <v>35.4</v>
      </c>
      <c r="V32" s="97">
        <v>2.2999999999999998</v>
      </c>
      <c r="W32" s="43"/>
      <c r="X32" s="252" t="s">
        <v>131</v>
      </c>
      <c r="Y32" s="252"/>
      <c r="Z32" s="252"/>
      <c r="AA32" s="43"/>
      <c r="AB32" s="252" t="s">
        <v>98</v>
      </c>
      <c r="AC32" s="252"/>
      <c r="AD32" s="252"/>
      <c r="AE32" s="252"/>
      <c r="AF32" s="2"/>
    </row>
    <row r="33" spans="1:32">
      <c r="A33" s="26">
        <v>26</v>
      </c>
      <c r="B33" s="21">
        <v>2.1</v>
      </c>
      <c r="C33" s="21" t="s">
        <v>2</v>
      </c>
      <c r="D33" s="21">
        <v>15.2</v>
      </c>
      <c r="E33" s="21" t="s">
        <v>2</v>
      </c>
      <c r="F33" s="43"/>
      <c r="G33" s="31"/>
      <c r="H33" s="21">
        <v>0</v>
      </c>
      <c r="I33" s="128"/>
      <c r="J33" s="43"/>
      <c r="K33" s="26">
        <v>26</v>
      </c>
      <c r="L33" s="24">
        <v>1024.5999999999999</v>
      </c>
      <c r="M33" s="24">
        <v>1030</v>
      </c>
      <c r="N33" s="43"/>
      <c r="O33" s="26">
        <v>26</v>
      </c>
      <c r="P33" s="131">
        <v>13</v>
      </c>
      <c r="Q33" s="27">
        <v>54</v>
      </c>
      <c r="R33" s="43"/>
      <c r="S33" s="26">
        <v>26</v>
      </c>
      <c r="T33" s="35" t="s">
        <v>54</v>
      </c>
      <c r="U33" s="97">
        <v>38.6</v>
      </c>
      <c r="V33" s="97">
        <v>2.2999999999999998</v>
      </c>
      <c r="W33" s="43"/>
      <c r="X33" s="252" t="s">
        <v>132</v>
      </c>
      <c r="Y33" s="252"/>
      <c r="Z33" s="252"/>
      <c r="AA33" s="43"/>
      <c r="AB33" s="252" t="s">
        <v>98</v>
      </c>
      <c r="AC33" s="252"/>
      <c r="AD33" s="252"/>
      <c r="AE33" s="252"/>
      <c r="AF33" s="2"/>
    </row>
    <row r="34" spans="1:32">
      <c r="A34" s="26">
        <v>27</v>
      </c>
      <c r="B34" s="21">
        <v>-0.7</v>
      </c>
      <c r="C34" s="21" t="s">
        <v>2</v>
      </c>
      <c r="D34" s="21">
        <v>12.6</v>
      </c>
      <c r="E34" s="21" t="s">
        <v>2</v>
      </c>
      <c r="F34" s="43"/>
      <c r="G34" s="23"/>
      <c r="H34" s="21">
        <v>0</v>
      </c>
      <c r="I34" s="128"/>
      <c r="J34" s="43"/>
      <c r="K34" s="26">
        <v>27</v>
      </c>
      <c r="L34" s="24">
        <v>1027.5999999999999</v>
      </c>
      <c r="M34" s="24">
        <v>1031.5999999999999</v>
      </c>
      <c r="N34" s="43"/>
      <c r="O34" s="26">
        <v>27</v>
      </c>
      <c r="P34" s="27">
        <v>29</v>
      </c>
      <c r="Q34" s="27">
        <v>74</v>
      </c>
      <c r="R34" s="43"/>
      <c r="S34" s="26">
        <v>27</v>
      </c>
      <c r="T34" s="35" t="s">
        <v>91</v>
      </c>
      <c r="U34" s="97">
        <v>33.799999999999997</v>
      </c>
      <c r="V34" s="97">
        <v>3.2</v>
      </c>
      <c r="W34" s="43"/>
      <c r="X34" s="252" t="s">
        <v>97</v>
      </c>
      <c r="Y34" s="252"/>
      <c r="Z34" s="252"/>
      <c r="AA34" s="43"/>
      <c r="AB34" s="252" t="s">
        <v>98</v>
      </c>
      <c r="AC34" s="252"/>
      <c r="AD34" s="252"/>
      <c r="AE34" s="252"/>
      <c r="AF34" s="2"/>
    </row>
    <row r="35" spans="1:32">
      <c r="A35" s="26">
        <v>28</v>
      </c>
      <c r="B35" s="134">
        <v>-2.1</v>
      </c>
      <c r="C35" s="21" t="s">
        <v>2</v>
      </c>
      <c r="D35" s="21">
        <v>14.3</v>
      </c>
      <c r="E35" s="21" t="s">
        <v>2</v>
      </c>
      <c r="F35" s="43"/>
      <c r="G35" s="142"/>
      <c r="H35" s="21">
        <v>0</v>
      </c>
      <c r="I35" s="21"/>
      <c r="J35" s="43"/>
      <c r="K35" s="26">
        <v>28</v>
      </c>
      <c r="L35" s="24">
        <v>1022.7</v>
      </c>
      <c r="M35" s="24">
        <v>1031.9000000000001</v>
      </c>
      <c r="N35" s="43"/>
      <c r="O35" s="26">
        <v>28</v>
      </c>
      <c r="P35" s="27">
        <v>21</v>
      </c>
      <c r="Q35" s="27">
        <v>79</v>
      </c>
      <c r="R35" s="43"/>
      <c r="S35" s="26">
        <v>28</v>
      </c>
      <c r="T35" s="35" t="s">
        <v>64</v>
      </c>
      <c r="U35" s="97">
        <v>32.200000000000003</v>
      </c>
      <c r="V35" s="97">
        <v>1.6</v>
      </c>
      <c r="W35" s="43"/>
      <c r="X35" s="252" t="s">
        <v>97</v>
      </c>
      <c r="Y35" s="252"/>
      <c r="Z35" s="252"/>
      <c r="AA35" s="43"/>
      <c r="AB35" s="252" t="s">
        <v>98</v>
      </c>
      <c r="AC35" s="252"/>
      <c r="AD35" s="252"/>
      <c r="AE35" s="252"/>
      <c r="AF35" s="2"/>
    </row>
    <row r="36" spans="1:32">
      <c r="A36" s="26"/>
      <c r="B36" s="137"/>
      <c r="C36" s="21"/>
      <c r="D36" s="128"/>
      <c r="E36" s="21"/>
      <c r="F36" s="43"/>
      <c r="G36" s="23"/>
      <c r="H36" s="21"/>
      <c r="I36" s="21"/>
      <c r="J36" s="43"/>
      <c r="K36" s="26"/>
      <c r="L36" s="24"/>
      <c r="M36" s="24"/>
      <c r="N36" s="43"/>
      <c r="O36" s="26"/>
      <c r="P36" s="27"/>
      <c r="Q36" s="27"/>
      <c r="R36" s="43"/>
      <c r="S36" s="26"/>
      <c r="T36" s="35"/>
      <c r="U36" s="97"/>
      <c r="V36" s="97"/>
      <c r="W36" s="43"/>
      <c r="X36" s="252"/>
      <c r="Y36" s="252"/>
      <c r="Z36" s="252"/>
      <c r="AA36" s="43"/>
      <c r="AB36" s="252"/>
      <c r="AC36" s="252"/>
      <c r="AD36" s="252"/>
      <c r="AE36" s="252"/>
      <c r="AF36" s="2"/>
    </row>
    <row r="37" spans="1:32">
      <c r="A37" s="26"/>
      <c r="B37" s="21"/>
      <c r="C37" s="21"/>
      <c r="D37" s="21"/>
      <c r="E37" s="21"/>
      <c r="F37" s="43"/>
      <c r="G37" s="23"/>
      <c r="H37" s="21"/>
      <c r="I37" s="21"/>
      <c r="J37" s="43"/>
      <c r="K37" s="26"/>
      <c r="L37" s="24"/>
      <c r="M37" s="24"/>
      <c r="N37" s="43"/>
      <c r="O37" s="26"/>
      <c r="P37" s="27"/>
      <c r="Q37" s="27"/>
      <c r="R37" s="43"/>
      <c r="S37" s="26"/>
      <c r="T37" s="35"/>
      <c r="U37" s="97"/>
      <c r="V37" s="97"/>
      <c r="W37" s="43"/>
      <c r="X37" s="252"/>
      <c r="Y37" s="252"/>
      <c r="Z37" s="252"/>
      <c r="AA37" s="43"/>
      <c r="AB37" s="252"/>
      <c r="AC37" s="252"/>
      <c r="AD37" s="252"/>
      <c r="AE37" s="252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52"/>
      <c r="Y38" s="252"/>
      <c r="Z38" s="252"/>
      <c r="AA38" s="43"/>
      <c r="AB38" s="252"/>
      <c r="AC38" s="252"/>
      <c r="AD38" s="252"/>
      <c r="AE38" s="252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50" t="s">
        <v>10</v>
      </c>
      <c r="M39" s="250"/>
      <c r="N39" s="2"/>
      <c r="O39" s="2"/>
      <c r="P39" s="250" t="s">
        <v>10</v>
      </c>
      <c r="Q39" s="250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AVERAGE(B8:B36)</f>
        <v>1.1928571428571426</v>
      </c>
      <c r="C40" s="45" t="s">
        <v>2</v>
      </c>
      <c r="D40" s="45">
        <f>AVERAGE(D8:D36)</f>
        <v>13.828571428571427</v>
      </c>
      <c r="E40" s="46" t="s">
        <v>2</v>
      </c>
      <c r="F40" s="2"/>
      <c r="G40" s="47" t="s">
        <v>5</v>
      </c>
      <c r="H40" s="48">
        <f>SUM(H8:H37)</f>
        <v>1.27</v>
      </c>
      <c r="I40" s="116" t="s">
        <v>61</v>
      </c>
      <c r="J40" s="2"/>
      <c r="K40" s="44" t="s">
        <v>3</v>
      </c>
      <c r="L40" s="104">
        <f>AVERAGE(L8:L35)</f>
        <v>1019.6892857142855</v>
      </c>
      <c r="M40" s="105">
        <f>AVERAGE(M8:M36)</f>
        <v>1025.792857142857</v>
      </c>
      <c r="N40" s="2"/>
      <c r="O40" s="44" t="s">
        <v>3</v>
      </c>
      <c r="P40" s="49">
        <f>AVERAGE(P8:P35)</f>
        <v>45.035714285714285</v>
      </c>
      <c r="Q40" s="120">
        <f>AVERAGE(Q8:Q36)</f>
        <v>84.571428571428569</v>
      </c>
      <c r="R40" s="2"/>
      <c r="S40" s="86" t="s">
        <v>11</v>
      </c>
      <c r="T40" s="86" t="s">
        <v>64</v>
      </c>
      <c r="U40" s="98">
        <f>MAXA(U8:U35)</f>
        <v>72.400000000000006</v>
      </c>
      <c r="V40" s="101"/>
      <c r="W40" s="2"/>
      <c r="X40" s="259" t="s">
        <v>36</v>
      </c>
      <c r="Y40" s="259"/>
      <c r="Z40" s="259"/>
      <c r="AA40" s="2"/>
      <c r="AB40" s="260" t="s">
        <v>35</v>
      </c>
      <c r="AC40" s="260"/>
      <c r="AD40" s="260"/>
      <c r="AE40" s="260"/>
      <c r="AF40" s="2"/>
    </row>
    <row r="41" spans="1:32">
      <c r="A41" s="50" t="s">
        <v>19</v>
      </c>
      <c r="B41" s="265">
        <f>AVERAGE(B49:B76)</f>
        <v>6.9571428571428573</v>
      </c>
      <c r="C41" s="266"/>
      <c r="D41" s="266"/>
      <c r="E41" s="51" t="s">
        <v>2</v>
      </c>
      <c r="F41" s="2"/>
      <c r="G41" s="110" t="s">
        <v>57</v>
      </c>
      <c r="H41" s="111">
        <v>0</v>
      </c>
      <c r="I41" s="117" t="s">
        <v>41</v>
      </c>
      <c r="J41" s="2"/>
      <c r="K41" s="50" t="s">
        <v>32</v>
      </c>
      <c r="L41" s="267">
        <f>AVERAGE(L8:M8,L9:M9,L10:M10,L11:M11,L12:M12,L13:M13,L14:M14,L15:M15,L16:M16,L17:M17,L18:M18,L19:M19,L20:M20,L21:M21,L22:M22,L23:M23,L24:M24,L25:M25,L26:M26,L27:M27,L28:M28,L29:M29,L30:M30,L31:M31,L32:M32,L33:M33,L34:M34,L35:M35)</f>
        <v>1022.7410714285716</v>
      </c>
      <c r="M41" s="268"/>
      <c r="N41" s="2"/>
      <c r="O41" s="52" t="s">
        <v>33</v>
      </c>
      <c r="P41" s="269">
        <f>AVERAGE(P8:Q8,P9:Q9,P10:Q10,P11:Q11,P12:Q12,P13:Q13,P14:Q14,P15:Q15,P16:Q16,P17:Q17,P18:Q18,P19:Q19,P20:Q20,P21:Q21,P22:Q22,P23:Q23,P24:Q24,P25:Q25,P26:Q26,P27:Q27,P28:Q28,P29:Q29,P30:Q30,P31:Q31,P32:Q32,P33:Q33,P34:Q34,P35:Q35)</f>
        <v>64.803571428571431</v>
      </c>
      <c r="Q41" s="270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MINA(B8:B36)</f>
        <v>-2.1</v>
      </c>
      <c r="C42" s="56" t="s">
        <v>2</v>
      </c>
      <c r="D42" s="56">
        <f>MAXA(D8:D36)</f>
        <v>19.899999999999999</v>
      </c>
      <c r="E42" s="57" t="s">
        <v>2</v>
      </c>
      <c r="F42" s="2"/>
      <c r="G42" s="47" t="s">
        <v>6</v>
      </c>
      <c r="H42" s="48">
        <f>MAXA(H8:H36)</f>
        <v>0.76200000000000001</v>
      </c>
      <c r="I42" s="98">
        <f>MAXA(I8:I36)</f>
        <v>0.3</v>
      </c>
      <c r="J42" s="2"/>
      <c r="K42" s="55" t="s">
        <v>4</v>
      </c>
      <c r="L42" s="106">
        <f>MINA(L8:L36)</f>
        <v>1008</v>
      </c>
      <c r="M42" s="106">
        <f>MAXA(M8:M36)</f>
        <v>1035.5</v>
      </c>
      <c r="N42" s="2"/>
      <c r="O42" s="55" t="s">
        <v>4</v>
      </c>
      <c r="P42" s="96">
        <f>MINA(P8:P36)</f>
        <v>13</v>
      </c>
      <c r="Q42" s="96">
        <f>MAXA(Q8:Q36)</f>
        <v>98</v>
      </c>
      <c r="R42" s="58"/>
      <c r="S42" s="248" t="s">
        <v>50</v>
      </c>
      <c r="T42" s="249"/>
      <c r="U42" s="103">
        <f>AVERAGE(U8:U35)</f>
        <v>22.775000000000002</v>
      </c>
      <c r="V42" s="103">
        <f>AVERAGE(V8:V35)</f>
        <v>2.0892857142857144</v>
      </c>
      <c r="W42" s="2"/>
      <c r="X42" s="107">
        <f>SUM(H8:H17)</f>
        <v>0.76200000000000001</v>
      </c>
      <c r="Y42" s="107">
        <f>SUM(H18:H27)</f>
        <v>0.50800000000000001</v>
      </c>
      <c r="Z42" s="107">
        <f>SUM(H28:H36)</f>
        <v>0</v>
      </c>
      <c r="AA42" s="2"/>
      <c r="AB42" s="80" t="s">
        <v>43</v>
      </c>
      <c r="AC42" s="107">
        <f>AVERAGE(B8:B17)</f>
        <v>0.51</v>
      </c>
      <c r="AD42" s="107">
        <f>AVERAGE(D8:D17)</f>
        <v>13.91</v>
      </c>
      <c r="AE42" s="107">
        <f>AVERAGE(B49:B58)</f>
        <v>6.4799999999999995</v>
      </c>
      <c r="AF42" s="2"/>
    </row>
    <row r="43" spans="1:32" ht="12.75">
      <c r="A43" s="2"/>
      <c r="B43" s="272" t="s">
        <v>27</v>
      </c>
      <c r="C43" s="272"/>
      <c r="D43" s="272"/>
      <c r="E43" s="272"/>
      <c r="F43" s="272"/>
      <c r="G43" s="272"/>
      <c r="H43" s="59">
        <f>Gennaio!H45</f>
        <v>3.302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1.35</v>
      </c>
      <c r="AD43" s="107">
        <f>AVERAGE(D18:D27)</f>
        <v>12.12</v>
      </c>
      <c r="AE43" s="107">
        <f>AVERAGE(B59:B68)</f>
        <v>6.0600000000000005</v>
      </c>
      <c r="AF43" s="2"/>
    </row>
    <row r="44" spans="1:32">
      <c r="A44" s="2"/>
      <c r="B44" s="273" t="s">
        <v>28</v>
      </c>
      <c r="C44" s="273"/>
      <c r="D44" s="273"/>
      <c r="E44" s="273"/>
      <c r="F44" s="273"/>
      <c r="G44" s="273"/>
      <c r="H44" s="60">
        <f>H40</f>
        <v>1.27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AVERAGE(B28:B35)</f>
        <v>1.8500000000000003</v>
      </c>
      <c r="AD44" s="107">
        <f>AVERAGE(D28:D35)</f>
        <v>15.862499999999999</v>
      </c>
      <c r="AE44" s="107">
        <f>AVERAGE(B69:B76)</f>
        <v>8.6750000000000007</v>
      </c>
      <c r="AF44" s="2"/>
    </row>
    <row r="45" spans="1:32">
      <c r="A45" s="2"/>
      <c r="B45" s="274" t="s">
        <v>29</v>
      </c>
      <c r="C45" s="274"/>
      <c r="D45" s="274"/>
      <c r="E45" s="274"/>
      <c r="F45" s="274"/>
      <c r="G45" s="274"/>
      <c r="H45" s="61">
        <f>SUM(H43:H44)</f>
        <v>4.5720000000000001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71"/>
      <c r="B47" s="271"/>
      <c r="C47" s="271"/>
      <c r="D47" s="271"/>
      <c r="E47" s="271"/>
      <c r="F47" s="271"/>
      <c r="G47" s="271"/>
      <c r="L47" s="64"/>
      <c r="P47" s="64"/>
    </row>
    <row r="48" spans="1:32">
      <c r="A48" s="262" t="s">
        <v>34</v>
      </c>
      <c r="B48" s="263"/>
      <c r="C48" s="264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5.7</v>
      </c>
      <c r="C49" s="69" t="s">
        <v>2</v>
      </c>
      <c r="G49" s="63"/>
      <c r="L49" s="67"/>
    </row>
    <row r="50" spans="1:20">
      <c r="A50" s="26">
        <v>2</v>
      </c>
      <c r="B50" s="70">
        <v>8.1999999999999993</v>
      </c>
      <c r="C50" s="71" t="s">
        <v>2</v>
      </c>
    </row>
    <row r="51" spans="1:20">
      <c r="A51" s="26">
        <v>3</v>
      </c>
      <c r="B51" s="70">
        <v>7.3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5.9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6.2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3.3</v>
      </c>
      <c r="C54" s="71" t="s">
        <v>2</v>
      </c>
    </row>
    <row r="55" spans="1:20">
      <c r="A55" s="26">
        <v>7</v>
      </c>
      <c r="B55" s="70">
        <v>9.4</v>
      </c>
      <c r="C55" s="71" t="s">
        <v>2</v>
      </c>
    </row>
    <row r="56" spans="1:20">
      <c r="A56" s="26">
        <v>8</v>
      </c>
      <c r="B56" s="70">
        <v>6.3</v>
      </c>
      <c r="C56" s="71" t="s">
        <v>2</v>
      </c>
    </row>
    <row r="57" spans="1:20">
      <c r="A57" s="26">
        <v>9</v>
      </c>
      <c r="B57" s="70">
        <v>6.6</v>
      </c>
      <c r="C57" s="71" t="s">
        <v>2</v>
      </c>
    </row>
    <row r="58" spans="1:20">
      <c r="A58" s="26">
        <v>10</v>
      </c>
      <c r="B58" s="70">
        <v>5.9</v>
      </c>
      <c r="C58" s="71" t="s">
        <v>2</v>
      </c>
    </row>
    <row r="59" spans="1:20">
      <c r="A59" s="26">
        <v>11</v>
      </c>
      <c r="B59" s="70">
        <v>6.2</v>
      </c>
      <c r="C59" s="71" t="s">
        <v>2</v>
      </c>
    </row>
    <row r="60" spans="1:20">
      <c r="A60" s="26">
        <v>12</v>
      </c>
      <c r="B60" s="70">
        <v>6.1</v>
      </c>
      <c r="C60" s="71" t="s">
        <v>2</v>
      </c>
    </row>
    <row r="61" spans="1:20">
      <c r="A61" s="26">
        <v>13</v>
      </c>
      <c r="B61" s="70">
        <v>4.4000000000000004</v>
      </c>
      <c r="C61" s="71" t="s">
        <v>2</v>
      </c>
    </row>
    <row r="62" spans="1:20">
      <c r="A62" s="26">
        <v>14</v>
      </c>
      <c r="B62" s="70">
        <v>4.3</v>
      </c>
      <c r="C62" s="71" t="s">
        <v>2</v>
      </c>
    </row>
    <row r="63" spans="1:20">
      <c r="A63" s="26">
        <v>15</v>
      </c>
      <c r="B63" s="70">
        <v>4.4000000000000004</v>
      </c>
      <c r="C63" s="71" t="s">
        <v>2</v>
      </c>
    </row>
    <row r="64" spans="1:20">
      <c r="A64" s="26">
        <v>16</v>
      </c>
      <c r="B64" s="70">
        <v>4.7</v>
      </c>
      <c r="C64" s="71" t="s">
        <v>2</v>
      </c>
    </row>
    <row r="65" spans="1:3">
      <c r="A65" s="26">
        <v>17</v>
      </c>
      <c r="B65" s="70">
        <v>8.1</v>
      </c>
      <c r="C65" s="71" t="s">
        <v>2</v>
      </c>
    </row>
    <row r="66" spans="1:3">
      <c r="A66" s="26">
        <v>18</v>
      </c>
      <c r="B66" s="70">
        <v>6</v>
      </c>
      <c r="C66" s="71" t="s">
        <v>2</v>
      </c>
    </row>
    <row r="67" spans="1:3">
      <c r="A67" s="26">
        <v>19</v>
      </c>
      <c r="B67" s="70">
        <v>8.5</v>
      </c>
      <c r="C67" s="71" t="s">
        <v>2</v>
      </c>
    </row>
    <row r="68" spans="1:3">
      <c r="A68" s="26">
        <v>20</v>
      </c>
      <c r="B68" s="70">
        <v>7.9</v>
      </c>
      <c r="C68" s="71" t="s">
        <v>2</v>
      </c>
    </row>
    <row r="69" spans="1:3">
      <c r="A69" s="26">
        <v>21</v>
      </c>
      <c r="B69" s="70">
        <v>9.8000000000000007</v>
      </c>
      <c r="C69" s="71" t="s">
        <v>2</v>
      </c>
    </row>
    <row r="70" spans="1:3">
      <c r="A70" s="26">
        <v>22</v>
      </c>
      <c r="B70" s="70">
        <v>11.9</v>
      </c>
      <c r="C70" s="71" t="s">
        <v>2</v>
      </c>
    </row>
    <row r="71" spans="1:3">
      <c r="A71" s="26">
        <v>23</v>
      </c>
      <c r="B71" s="70">
        <v>10.199999999999999</v>
      </c>
      <c r="C71" s="71" t="s">
        <v>2</v>
      </c>
    </row>
    <row r="72" spans="1:3">
      <c r="A72" s="26">
        <v>24</v>
      </c>
      <c r="B72" s="70">
        <v>8.6999999999999993</v>
      </c>
      <c r="C72" s="71" t="s">
        <v>2</v>
      </c>
    </row>
    <row r="73" spans="1:3">
      <c r="A73" s="26">
        <v>25</v>
      </c>
      <c r="B73" s="70">
        <v>8.4</v>
      </c>
      <c r="C73" s="71" t="s">
        <v>2</v>
      </c>
    </row>
    <row r="74" spans="1:3">
      <c r="A74" s="26">
        <v>26</v>
      </c>
      <c r="B74" s="70">
        <v>8.1999999999999993</v>
      </c>
      <c r="C74" s="71" t="s">
        <v>2</v>
      </c>
    </row>
    <row r="75" spans="1:3">
      <c r="A75" s="26">
        <v>27</v>
      </c>
      <c r="B75" s="70">
        <v>6.3</v>
      </c>
      <c r="C75" s="71" t="s">
        <v>2</v>
      </c>
    </row>
    <row r="76" spans="1:3">
      <c r="A76" s="26">
        <v>28</v>
      </c>
      <c r="B76" s="70">
        <v>5.9</v>
      </c>
      <c r="C76" s="71" t="s">
        <v>2</v>
      </c>
    </row>
    <row r="77" spans="1:3">
      <c r="A77" s="26"/>
      <c r="B77" s="70"/>
      <c r="C77" s="71"/>
    </row>
    <row r="78" spans="1:3">
      <c r="A78" s="26"/>
      <c r="B78" s="70"/>
      <c r="C78" s="71"/>
    </row>
    <row r="79" spans="1:3">
      <c r="A79" s="39"/>
      <c r="B79" s="72"/>
      <c r="C79" s="73"/>
    </row>
  </sheetData>
  <mergeCells count="90">
    <mergeCell ref="AB4:AE4"/>
    <mergeCell ref="X2:AE2"/>
    <mergeCell ref="K5:M5"/>
    <mergeCell ref="O5:Q5"/>
    <mergeCell ref="X5:Z5"/>
    <mergeCell ref="B2:M2"/>
    <mergeCell ref="X4:Z4"/>
    <mergeCell ref="AB5:AE5"/>
    <mergeCell ref="X6:Z6"/>
    <mergeCell ref="AB6:AE6"/>
    <mergeCell ref="X8:Z8"/>
    <mergeCell ref="AB8:AE8"/>
    <mergeCell ref="X7:AE7"/>
    <mergeCell ref="X9:Z9"/>
    <mergeCell ref="AB9:AE9"/>
    <mergeCell ref="X10:Z10"/>
    <mergeCell ref="AB10:AE10"/>
    <mergeCell ref="X11:Z11"/>
    <mergeCell ref="AB11:AE11"/>
    <mergeCell ref="X12:Z12"/>
    <mergeCell ref="AB12:AE12"/>
    <mergeCell ref="X14:Z14"/>
    <mergeCell ref="AB13:AE13"/>
    <mergeCell ref="AB14:AE14"/>
    <mergeCell ref="X13:Z13"/>
    <mergeCell ref="X15:Z15"/>
    <mergeCell ref="AB15:AE15"/>
    <mergeCell ref="X16:Z16"/>
    <mergeCell ref="AB16:AE16"/>
    <mergeCell ref="X17:Z17"/>
    <mergeCell ref="AB18:AE18"/>
    <mergeCell ref="X18:Z18"/>
    <mergeCell ref="AB17:AE17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X28:Z28"/>
    <mergeCell ref="AB28:AE28"/>
    <mergeCell ref="X29:Z29"/>
    <mergeCell ref="AB29:AE29"/>
    <mergeCell ref="X30:Z30"/>
    <mergeCell ref="AB30:AE30"/>
    <mergeCell ref="X31:Z31"/>
    <mergeCell ref="AB31:AE31"/>
    <mergeCell ref="X35:Z35"/>
    <mergeCell ref="AB35:AE35"/>
    <mergeCell ref="X36:Z36"/>
    <mergeCell ref="AB36:AE36"/>
    <mergeCell ref="X32:Z32"/>
    <mergeCell ref="AB32:AE32"/>
    <mergeCell ref="X33:Z33"/>
    <mergeCell ref="AB33:AE33"/>
    <mergeCell ref="X34:Z34"/>
    <mergeCell ref="AB34:AE34"/>
    <mergeCell ref="X37:Z37"/>
    <mergeCell ref="AB37:AE37"/>
    <mergeCell ref="X38:Z38"/>
    <mergeCell ref="L39:M39"/>
    <mergeCell ref="P39:Q39"/>
    <mergeCell ref="AB38:AE38"/>
    <mergeCell ref="X40:Z40"/>
    <mergeCell ref="AB40:AE40"/>
    <mergeCell ref="B41:D41"/>
    <mergeCell ref="L41:M41"/>
    <mergeCell ref="P41:Q41"/>
    <mergeCell ref="A48:C48"/>
    <mergeCell ref="O2:V2"/>
    <mergeCell ref="B43:G43"/>
    <mergeCell ref="B44:G44"/>
    <mergeCell ref="B45:G45"/>
    <mergeCell ref="A47:G47"/>
    <mergeCell ref="B5:H5"/>
    <mergeCell ref="S5:V5"/>
    <mergeCell ref="S42:T42"/>
    <mergeCell ref="B4:V4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O79"/>
  <sheetViews>
    <sheetView tabSelected="1" topLeftCell="C19" zoomScaleNormal="100" workbookViewId="0">
      <selection activeCell="U19" sqref="U19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1.1406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1406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8554687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8.140625" style="3" customWidth="1"/>
    <col min="27" max="27" width="1.42578125" style="3" customWidth="1"/>
    <col min="28" max="28" width="4.7109375" style="3" customWidth="1"/>
    <col min="29" max="29" width="5.85546875" style="3" bestFit="1" customWidth="1"/>
    <col min="30" max="30" width="7.5703125" style="3" customWidth="1"/>
    <col min="31" max="31" width="8.5703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58" t="s">
        <v>23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"/>
      <c r="O2" s="253" t="s">
        <v>71</v>
      </c>
      <c r="P2" s="254"/>
      <c r="Q2" s="254"/>
      <c r="R2" s="254"/>
      <c r="S2" s="254"/>
      <c r="T2" s="254"/>
      <c r="U2" s="254"/>
      <c r="V2" s="254"/>
      <c r="W2" s="2"/>
      <c r="X2" s="261" t="s">
        <v>20</v>
      </c>
      <c r="Y2" s="261"/>
      <c r="Z2" s="261"/>
      <c r="AA2" s="261"/>
      <c r="AB2" s="261"/>
      <c r="AC2" s="261"/>
      <c r="AD2" s="261"/>
      <c r="AE2" s="26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55" t="s">
        <v>21</v>
      </c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"/>
      <c r="X4" s="277" t="s">
        <v>72</v>
      </c>
      <c r="Y4" s="276"/>
      <c r="Z4" s="276"/>
      <c r="AA4" s="9"/>
      <c r="AB4" s="275">
        <v>44621</v>
      </c>
      <c r="AC4" s="276"/>
      <c r="AD4" s="276"/>
      <c r="AE4" s="276"/>
      <c r="AF4" s="2"/>
    </row>
    <row r="5" spans="1:119" ht="12.75" customHeight="1">
      <c r="A5" s="2"/>
      <c r="B5" s="256" t="s">
        <v>22</v>
      </c>
      <c r="C5" s="256"/>
      <c r="D5" s="256"/>
      <c r="E5" s="256"/>
      <c r="F5" s="256"/>
      <c r="G5" s="256"/>
      <c r="H5" s="256"/>
      <c r="I5" s="10"/>
      <c r="J5" s="2"/>
      <c r="K5" s="257" t="s">
        <v>24</v>
      </c>
      <c r="L5" s="257"/>
      <c r="M5" s="257"/>
      <c r="N5" s="2"/>
      <c r="O5" s="257" t="s">
        <v>25</v>
      </c>
      <c r="P5" s="257"/>
      <c r="Q5" s="257"/>
      <c r="R5" s="11"/>
      <c r="S5" s="251" t="s">
        <v>12</v>
      </c>
      <c r="T5" s="251"/>
      <c r="U5" s="251"/>
      <c r="V5" s="251"/>
      <c r="W5" s="2"/>
      <c r="X5" s="279" t="s">
        <v>15</v>
      </c>
      <c r="Y5" s="279"/>
      <c r="Z5" s="279"/>
      <c r="AA5" s="2"/>
      <c r="AB5" s="279" t="s">
        <v>31</v>
      </c>
      <c r="AC5" s="279"/>
      <c r="AD5" s="279"/>
      <c r="AE5" s="27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9" t="s">
        <v>17</v>
      </c>
      <c r="Y6" s="279"/>
      <c r="Z6" s="279"/>
      <c r="AA6" s="2"/>
      <c r="AB6" s="279" t="s">
        <v>30</v>
      </c>
      <c r="AC6" s="279"/>
      <c r="AD6" s="279"/>
      <c r="AE6" s="27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8" t="s">
        <v>56</v>
      </c>
      <c r="Y7" s="278"/>
      <c r="Z7" s="278"/>
      <c r="AA7" s="278"/>
      <c r="AB7" s="278"/>
      <c r="AC7" s="278"/>
      <c r="AD7" s="278"/>
      <c r="AE7" s="278"/>
      <c r="AF7" s="2"/>
    </row>
    <row r="8" spans="1:119">
      <c r="A8" s="20">
        <v>1</v>
      </c>
      <c r="B8" s="21">
        <v>2.7</v>
      </c>
      <c r="C8" s="21" t="s">
        <v>2</v>
      </c>
      <c r="D8" s="21">
        <v>9.8000000000000007</v>
      </c>
      <c r="E8" s="21" t="s">
        <v>2</v>
      </c>
      <c r="F8" s="43"/>
      <c r="G8" s="143"/>
      <c r="H8" s="21">
        <v>0</v>
      </c>
      <c r="I8" s="21"/>
      <c r="J8" s="43"/>
      <c r="K8" s="20">
        <v>1</v>
      </c>
      <c r="L8" s="24">
        <v>1027.9000000000001</v>
      </c>
      <c r="M8" s="24">
        <v>1035.7</v>
      </c>
      <c r="N8" s="43"/>
      <c r="O8" s="20">
        <v>1</v>
      </c>
      <c r="P8" s="27">
        <v>37</v>
      </c>
      <c r="Q8" s="27">
        <v>68</v>
      </c>
      <c r="R8" s="43"/>
      <c r="S8" s="20">
        <v>1</v>
      </c>
      <c r="T8" s="35" t="s">
        <v>91</v>
      </c>
      <c r="U8" s="130">
        <v>45.1</v>
      </c>
      <c r="V8" s="97">
        <v>5.8</v>
      </c>
      <c r="W8" s="43"/>
      <c r="X8" s="252"/>
      <c r="Y8" s="252"/>
      <c r="Z8" s="252"/>
      <c r="AA8" s="43"/>
      <c r="AB8" s="252" t="s">
        <v>133</v>
      </c>
      <c r="AC8" s="252"/>
      <c r="AD8" s="252"/>
      <c r="AE8" s="252"/>
      <c r="AF8" s="2"/>
    </row>
    <row r="9" spans="1:119">
      <c r="A9" s="26">
        <v>2</v>
      </c>
      <c r="B9" s="21">
        <v>-1.7</v>
      </c>
      <c r="C9" s="21" t="s">
        <v>2</v>
      </c>
      <c r="D9" s="21">
        <v>12.4</v>
      </c>
      <c r="E9" s="21" t="s">
        <v>2</v>
      </c>
      <c r="F9" s="43"/>
      <c r="G9" s="143"/>
      <c r="H9" s="21">
        <v>0</v>
      </c>
      <c r="I9" s="21"/>
      <c r="J9" s="43"/>
      <c r="K9" s="26">
        <v>2</v>
      </c>
      <c r="L9" s="24">
        <v>1021</v>
      </c>
      <c r="M9" s="24">
        <v>1030.3</v>
      </c>
      <c r="N9" s="43"/>
      <c r="O9" s="26">
        <v>2</v>
      </c>
      <c r="P9" s="27">
        <v>36</v>
      </c>
      <c r="Q9" s="27">
        <v>82</v>
      </c>
      <c r="R9" s="43"/>
      <c r="S9" s="26">
        <v>2</v>
      </c>
      <c r="T9" s="35" t="s">
        <v>90</v>
      </c>
      <c r="U9" s="34">
        <v>14.5</v>
      </c>
      <c r="V9" s="34">
        <v>0.6</v>
      </c>
      <c r="W9" s="43"/>
      <c r="X9" s="252" t="s">
        <v>97</v>
      </c>
      <c r="Y9" s="252"/>
      <c r="Z9" s="252"/>
      <c r="AA9" s="43"/>
      <c r="AB9" s="252" t="s">
        <v>101</v>
      </c>
      <c r="AC9" s="252"/>
      <c r="AD9" s="252"/>
      <c r="AE9" s="252"/>
      <c r="AF9" s="2"/>
    </row>
    <row r="10" spans="1:119">
      <c r="A10" s="26">
        <v>3</v>
      </c>
      <c r="B10" s="21">
        <v>2.9</v>
      </c>
      <c r="C10" s="21" t="s">
        <v>2</v>
      </c>
      <c r="D10" s="21">
        <v>14.8</v>
      </c>
      <c r="E10" s="21" t="s">
        <v>2</v>
      </c>
      <c r="F10" s="43"/>
      <c r="G10" s="144"/>
      <c r="H10" s="21">
        <v>0</v>
      </c>
      <c r="I10" s="21"/>
      <c r="J10" s="43"/>
      <c r="K10" s="26">
        <v>3</v>
      </c>
      <c r="L10" s="24">
        <v>1013.5</v>
      </c>
      <c r="M10" s="24">
        <v>1021.7</v>
      </c>
      <c r="N10" s="43"/>
      <c r="O10" s="26">
        <v>3</v>
      </c>
      <c r="P10" s="27">
        <v>36</v>
      </c>
      <c r="Q10" s="27">
        <v>78</v>
      </c>
      <c r="R10" s="43"/>
      <c r="S10" s="26">
        <v>3</v>
      </c>
      <c r="T10" s="35" t="s">
        <v>90</v>
      </c>
      <c r="U10" s="97">
        <v>14.5</v>
      </c>
      <c r="V10" s="97">
        <v>0.8</v>
      </c>
      <c r="W10" s="43"/>
      <c r="X10" s="252"/>
      <c r="Y10" s="252"/>
      <c r="Z10" s="252"/>
      <c r="AA10" s="43"/>
      <c r="AB10" s="252" t="s">
        <v>98</v>
      </c>
      <c r="AC10" s="252"/>
      <c r="AD10" s="252"/>
      <c r="AE10" s="252"/>
      <c r="AF10" s="2"/>
    </row>
    <row r="11" spans="1:119">
      <c r="A11" s="26">
        <v>4</v>
      </c>
      <c r="B11" s="21">
        <v>1.1000000000000001</v>
      </c>
      <c r="C11" s="21" t="s">
        <v>2</v>
      </c>
      <c r="D11" s="21">
        <v>13.7</v>
      </c>
      <c r="E11" s="21" t="s">
        <v>2</v>
      </c>
      <c r="F11" s="43"/>
      <c r="G11" s="144"/>
      <c r="H11" s="21">
        <v>0</v>
      </c>
      <c r="I11" s="128"/>
      <c r="J11" s="43"/>
      <c r="K11" s="26">
        <v>4</v>
      </c>
      <c r="L11" s="24">
        <v>1013.3</v>
      </c>
      <c r="M11" s="24">
        <v>1017.7</v>
      </c>
      <c r="N11" s="43"/>
      <c r="O11" s="26">
        <v>4</v>
      </c>
      <c r="P11" s="27">
        <v>52</v>
      </c>
      <c r="Q11" s="27">
        <v>86</v>
      </c>
      <c r="R11" s="43"/>
      <c r="S11" s="26">
        <v>4</v>
      </c>
      <c r="T11" s="35" t="s">
        <v>106</v>
      </c>
      <c r="U11" s="97">
        <v>25.7</v>
      </c>
      <c r="V11" s="97">
        <v>4</v>
      </c>
      <c r="W11" s="43"/>
      <c r="X11" s="252"/>
      <c r="Y11" s="252"/>
      <c r="Z11" s="252"/>
      <c r="AA11" s="43"/>
      <c r="AB11" s="252" t="s">
        <v>66</v>
      </c>
      <c r="AC11" s="252"/>
      <c r="AD11" s="252"/>
      <c r="AE11" s="252"/>
      <c r="AF11" s="32"/>
    </row>
    <row r="12" spans="1:119">
      <c r="A12" s="26">
        <v>5</v>
      </c>
      <c r="B12" s="21">
        <v>5.2</v>
      </c>
      <c r="C12" s="21" t="s">
        <v>2</v>
      </c>
      <c r="D12" s="21">
        <v>10.199999999999999</v>
      </c>
      <c r="E12" s="21" t="s">
        <v>2</v>
      </c>
      <c r="F12" s="43"/>
      <c r="G12" s="23"/>
      <c r="H12" s="21">
        <v>0</v>
      </c>
      <c r="I12" s="21"/>
      <c r="J12" s="43"/>
      <c r="K12" s="26">
        <v>5</v>
      </c>
      <c r="L12" s="24">
        <v>1016.3</v>
      </c>
      <c r="M12" s="24">
        <v>1019.5</v>
      </c>
      <c r="N12" s="43"/>
      <c r="O12" s="26">
        <v>5</v>
      </c>
      <c r="P12" s="27">
        <v>49</v>
      </c>
      <c r="Q12" s="27">
        <v>72</v>
      </c>
      <c r="R12" s="43"/>
      <c r="S12" s="26">
        <v>5</v>
      </c>
      <c r="T12" s="35" t="s">
        <v>91</v>
      </c>
      <c r="U12" s="97">
        <v>24.1</v>
      </c>
      <c r="V12" s="97">
        <v>5.3</v>
      </c>
      <c r="W12" s="43"/>
      <c r="X12" s="252"/>
      <c r="Y12" s="252"/>
      <c r="Z12" s="252"/>
      <c r="AA12" s="43"/>
      <c r="AB12" s="252" t="s">
        <v>125</v>
      </c>
      <c r="AC12" s="252"/>
      <c r="AD12" s="252"/>
      <c r="AE12" s="252"/>
      <c r="AF12" s="33"/>
    </row>
    <row r="13" spans="1:119">
      <c r="A13" s="26">
        <v>6</v>
      </c>
      <c r="B13" s="21">
        <v>3.1</v>
      </c>
      <c r="C13" s="21" t="s">
        <v>2</v>
      </c>
      <c r="D13" s="21">
        <v>9.9</v>
      </c>
      <c r="E13" s="21" t="s">
        <v>2</v>
      </c>
      <c r="F13" s="43"/>
      <c r="G13" s="23"/>
      <c r="H13" s="21">
        <v>0</v>
      </c>
      <c r="I13" s="21"/>
      <c r="J13" s="43"/>
      <c r="K13" s="26">
        <v>6</v>
      </c>
      <c r="L13" s="24">
        <v>1016.8</v>
      </c>
      <c r="M13" s="24">
        <v>1021.2</v>
      </c>
      <c r="N13" s="43"/>
      <c r="O13" s="26">
        <v>6</v>
      </c>
      <c r="P13" s="27">
        <v>41</v>
      </c>
      <c r="Q13" s="35">
        <v>67</v>
      </c>
      <c r="R13" s="43"/>
      <c r="S13" s="26">
        <v>6</v>
      </c>
      <c r="T13" s="35" t="s">
        <v>106</v>
      </c>
      <c r="U13" s="97">
        <v>22.5</v>
      </c>
      <c r="V13" s="97">
        <v>3.7</v>
      </c>
      <c r="W13" s="43"/>
      <c r="X13" s="252"/>
      <c r="Y13" s="252"/>
      <c r="Z13" s="252"/>
      <c r="AA13" s="43"/>
      <c r="AB13" s="252" t="s">
        <v>135</v>
      </c>
      <c r="AC13" s="252"/>
      <c r="AD13" s="252"/>
      <c r="AE13" s="252"/>
      <c r="AF13" s="2"/>
    </row>
    <row r="14" spans="1:119">
      <c r="A14" s="26">
        <v>7</v>
      </c>
      <c r="B14" s="21">
        <v>-1.8</v>
      </c>
      <c r="C14" s="21" t="s">
        <v>2</v>
      </c>
      <c r="D14" s="21">
        <v>11.2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1017.6</v>
      </c>
      <c r="M14" s="24">
        <v>1021.8</v>
      </c>
      <c r="N14" s="43"/>
      <c r="O14" s="26">
        <v>7</v>
      </c>
      <c r="P14" s="94">
        <v>39</v>
      </c>
      <c r="Q14" s="27">
        <v>82</v>
      </c>
      <c r="R14" s="43"/>
      <c r="S14" s="26">
        <v>7</v>
      </c>
      <c r="T14" s="35" t="s">
        <v>64</v>
      </c>
      <c r="U14" s="97">
        <v>14.5</v>
      </c>
      <c r="V14" s="97">
        <v>0.8</v>
      </c>
      <c r="W14" s="43"/>
      <c r="X14" s="252" t="s">
        <v>97</v>
      </c>
      <c r="Y14" s="252"/>
      <c r="Z14" s="252"/>
      <c r="AA14" s="43"/>
      <c r="AB14" s="252" t="s">
        <v>98</v>
      </c>
      <c r="AC14" s="252"/>
      <c r="AD14" s="252"/>
      <c r="AE14" s="252"/>
      <c r="AF14" s="2"/>
    </row>
    <row r="15" spans="1:119">
      <c r="A15" s="26">
        <v>8</v>
      </c>
      <c r="B15" s="21">
        <v>1.3</v>
      </c>
      <c r="C15" s="21" t="s">
        <v>2</v>
      </c>
      <c r="D15" s="136">
        <v>7.7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1020.7</v>
      </c>
      <c r="M15" s="24">
        <v>1026.0999999999999</v>
      </c>
      <c r="N15" s="43"/>
      <c r="O15" s="26">
        <v>8</v>
      </c>
      <c r="P15" s="94">
        <v>54</v>
      </c>
      <c r="Q15" s="27">
        <v>75</v>
      </c>
      <c r="R15" s="43"/>
      <c r="S15" s="26">
        <v>8</v>
      </c>
      <c r="T15" s="35" t="s">
        <v>91</v>
      </c>
      <c r="U15" s="97">
        <v>25.7</v>
      </c>
      <c r="V15" s="97">
        <v>4.8</v>
      </c>
      <c r="W15" s="43"/>
      <c r="X15" s="252"/>
      <c r="Y15" s="252"/>
      <c r="Z15" s="252"/>
      <c r="AA15" s="43"/>
      <c r="AB15" s="252" t="s">
        <v>66</v>
      </c>
      <c r="AC15" s="252"/>
      <c r="AD15" s="252"/>
      <c r="AE15" s="252"/>
      <c r="AF15" s="2"/>
    </row>
    <row r="16" spans="1:119">
      <c r="A16" s="26">
        <v>9</v>
      </c>
      <c r="B16" s="134">
        <v>-2.1</v>
      </c>
      <c r="C16" s="21" t="s">
        <v>2</v>
      </c>
      <c r="D16" s="21">
        <v>13.2</v>
      </c>
      <c r="E16" s="21" t="s">
        <v>2</v>
      </c>
      <c r="F16" s="43"/>
      <c r="G16" s="23"/>
      <c r="H16" s="21">
        <v>0</v>
      </c>
      <c r="I16" s="21"/>
      <c r="J16" s="43"/>
      <c r="K16" s="26">
        <v>9</v>
      </c>
      <c r="L16" s="24">
        <v>1023.3</v>
      </c>
      <c r="M16" s="97">
        <v>1027.7</v>
      </c>
      <c r="N16" s="43"/>
      <c r="O16" s="26">
        <v>9</v>
      </c>
      <c r="P16" s="27">
        <v>40</v>
      </c>
      <c r="Q16" s="27">
        <v>84</v>
      </c>
      <c r="R16" s="43"/>
      <c r="S16" s="26">
        <v>9</v>
      </c>
      <c r="T16" s="35" t="s">
        <v>90</v>
      </c>
      <c r="U16" s="97">
        <v>12.9</v>
      </c>
      <c r="V16" s="97">
        <v>0.8</v>
      </c>
      <c r="W16" s="43"/>
      <c r="X16" s="252" t="s">
        <v>97</v>
      </c>
      <c r="Y16" s="252"/>
      <c r="Z16" s="252"/>
      <c r="AA16" s="43"/>
      <c r="AB16" s="252" t="s">
        <v>99</v>
      </c>
      <c r="AC16" s="252"/>
      <c r="AD16" s="252"/>
      <c r="AE16" s="252"/>
      <c r="AF16" s="2"/>
    </row>
    <row r="17" spans="1:33">
      <c r="A17" s="26">
        <v>10</v>
      </c>
      <c r="B17" s="21">
        <v>-0.6</v>
      </c>
      <c r="C17" s="21" t="s">
        <v>2</v>
      </c>
      <c r="D17" s="21">
        <v>15.2</v>
      </c>
      <c r="E17" s="21" t="s">
        <v>2</v>
      </c>
      <c r="F17" s="43"/>
      <c r="G17" s="23"/>
      <c r="H17" s="34">
        <v>0</v>
      </c>
      <c r="I17" s="21"/>
      <c r="J17" s="43"/>
      <c r="K17" s="26">
        <v>10</v>
      </c>
      <c r="L17" s="24">
        <v>1024.0999999999999</v>
      </c>
      <c r="M17" s="24">
        <v>1028.7</v>
      </c>
      <c r="N17" s="43"/>
      <c r="O17" s="26">
        <v>10</v>
      </c>
      <c r="P17" s="27">
        <v>37</v>
      </c>
      <c r="Q17" s="27">
        <v>82</v>
      </c>
      <c r="R17" s="43"/>
      <c r="S17" s="26">
        <v>10</v>
      </c>
      <c r="T17" s="35" t="s">
        <v>90</v>
      </c>
      <c r="U17" s="34">
        <v>14.5</v>
      </c>
      <c r="V17" s="34">
        <v>0.6</v>
      </c>
      <c r="W17" s="43"/>
      <c r="X17" s="252" t="s">
        <v>97</v>
      </c>
      <c r="Y17" s="252"/>
      <c r="Z17" s="252"/>
      <c r="AA17" s="43"/>
      <c r="AB17" s="252" t="s">
        <v>99</v>
      </c>
      <c r="AC17" s="252"/>
      <c r="AD17" s="252"/>
      <c r="AE17" s="252"/>
      <c r="AF17" s="2"/>
    </row>
    <row r="18" spans="1:33">
      <c r="A18" s="26">
        <v>11</v>
      </c>
      <c r="B18" s="21">
        <v>4.0999999999999996</v>
      </c>
      <c r="C18" s="21" t="s">
        <v>2</v>
      </c>
      <c r="D18" s="21">
        <v>9.6999999999999993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24">
        <v>1025.9000000000001</v>
      </c>
      <c r="M18" s="24">
        <v>1030</v>
      </c>
      <c r="N18" s="43"/>
      <c r="O18" s="26">
        <v>11</v>
      </c>
      <c r="P18" s="27">
        <v>56</v>
      </c>
      <c r="Q18" s="27">
        <v>76</v>
      </c>
      <c r="R18" s="43"/>
      <c r="S18" s="26">
        <v>11</v>
      </c>
      <c r="T18" s="35" t="s">
        <v>106</v>
      </c>
      <c r="U18" s="97">
        <v>35.4</v>
      </c>
      <c r="V18" s="130">
        <v>7.1</v>
      </c>
      <c r="W18" s="43"/>
      <c r="X18" s="252"/>
      <c r="Y18" s="252"/>
      <c r="Z18" s="252"/>
      <c r="AA18" s="43"/>
      <c r="AB18" s="252" t="s">
        <v>134</v>
      </c>
      <c r="AC18" s="252"/>
      <c r="AD18" s="252"/>
      <c r="AE18" s="252"/>
      <c r="AF18" s="2"/>
      <c r="AG18" s="36"/>
    </row>
    <row r="19" spans="1:33">
      <c r="A19" s="26">
        <v>12</v>
      </c>
      <c r="B19" s="21">
        <v>5.0999999999999996</v>
      </c>
      <c r="C19" s="21" t="s">
        <v>2</v>
      </c>
      <c r="D19" s="21">
        <v>8.1999999999999993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24">
        <v>1028.3</v>
      </c>
      <c r="M19" s="24">
        <v>1030.9000000000001</v>
      </c>
      <c r="N19" s="43"/>
      <c r="O19" s="26">
        <v>12</v>
      </c>
      <c r="P19" s="27">
        <v>58</v>
      </c>
      <c r="Q19" s="27">
        <v>72</v>
      </c>
      <c r="R19" s="43"/>
      <c r="S19" s="26">
        <v>12</v>
      </c>
      <c r="T19" s="35" t="s">
        <v>106</v>
      </c>
      <c r="U19" s="97">
        <v>29</v>
      </c>
      <c r="V19" s="97">
        <v>5.0999999999999996</v>
      </c>
      <c r="W19" s="43"/>
      <c r="X19" s="252"/>
      <c r="Y19" s="252"/>
      <c r="Z19" s="252"/>
      <c r="AA19" s="43"/>
      <c r="AB19" s="252" t="s">
        <v>104</v>
      </c>
      <c r="AC19" s="252"/>
      <c r="AD19" s="252"/>
      <c r="AE19" s="252"/>
      <c r="AF19" s="2"/>
    </row>
    <row r="20" spans="1:33">
      <c r="A20" s="26">
        <v>13</v>
      </c>
      <c r="B20" s="21">
        <v>3.7</v>
      </c>
      <c r="C20" s="21" t="s">
        <v>2</v>
      </c>
      <c r="D20" s="21">
        <v>9.3000000000000007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1027.9000000000001</v>
      </c>
      <c r="M20" s="24">
        <v>1031.5</v>
      </c>
      <c r="N20" s="43"/>
      <c r="O20" s="26">
        <v>13</v>
      </c>
      <c r="P20" s="27">
        <v>57</v>
      </c>
      <c r="Q20" s="27">
        <v>81</v>
      </c>
      <c r="R20" s="37"/>
      <c r="S20" s="26">
        <v>13</v>
      </c>
      <c r="T20" s="35" t="s">
        <v>136</v>
      </c>
      <c r="U20" s="97">
        <v>16.100000000000001</v>
      </c>
      <c r="V20" s="97">
        <v>1.8</v>
      </c>
      <c r="W20" s="43"/>
      <c r="X20" s="252"/>
      <c r="Y20" s="252"/>
      <c r="Z20" s="252"/>
      <c r="AA20" s="43"/>
      <c r="AB20" s="252" t="s">
        <v>125</v>
      </c>
      <c r="AC20" s="252"/>
      <c r="AD20" s="252"/>
      <c r="AE20" s="252"/>
      <c r="AF20" s="2"/>
    </row>
    <row r="21" spans="1:33">
      <c r="A21" s="26">
        <v>14</v>
      </c>
      <c r="B21" s="21">
        <v>2.7</v>
      </c>
      <c r="C21" s="21" t="s">
        <v>2</v>
      </c>
      <c r="D21" s="21">
        <v>10.8</v>
      </c>
      <c r="E21" s="21" t="s">
        <v>2</v>
      </c>
      <c r="F21" s="43"/>
      <c r="G21" s="204" t="s">
        <v>137</v>
      </c>
      <c r="H21" s="21">
        <v>0.76200000000000001</v>
      </c>
      <c r="I21" s="21">
        <v>0.3</v>
      </c>
      <c r="J21" s="43"/>
      <c r="K21" s="26">
        <v>14</v>
      </c>
      <c r="L21" s="24">
        <v>1031.5</v>
      </c>
      <c r="M21" s="24">
        <v>1037.7</v>
      </c>
      <c r="N21" s="43"/>
      <c r="O21" s="26">
        <v>14</v>
      </c>
      <c r="P21" s="27">
        <v>49</v>
      </c>
      <c r="Q21" s="27">
        <v>84</v>
      </c>
      <c r="R21" s="43"/>
      <c r="S21" s="26">
        <v>14</v>
      </c>
      <c r="T21" s="35" t="s">
        <v>113</v>
      </c>
      <c r="U21" s="97">
        <v>19.3</v>
      </c>
      <c r="V21" s="97">
        <v>1.4</v>
      </c>
      <c r="W21" s="43"/>
      <c r="X21" s="252"/>
      <c r="Y21" s="252"/>
      <c r="Z21" s="252"/>
      <c r="AA21" s="43"/>
      <c r="AB21" s="252" t="s">
        <v>66</v>
      </c>
      <c r="AC21" s="252"/>
      <c r="AD21" s="252"/>
      <c r="AE21" s="252"/>
      <c r="AF21" s="2"/>
    </row>
    <row r="22" spans="1:33">
      <c r="A22" s="26">
        <v>15</v>
      </c>
      <c r="B22" s="21">
        <v>7</v>
      </c>
      <c r="C22" s="21" t="s">
        <v>2</v>
      </c>
      <c r="D22" s="21">
        <v>13.9</v>
      </c>
      <c r="E22" s="21" t="s">
        <v>2</v>
      </c>
      <c r="F22" s="43"/>
      <c r="G22" s="204" t="s">
        <v>138</v>
      </c>
      <c r="H22" s="21">
        <v>0.254</v>
      </c>
      <c r="I22" s="21"/>
      <c r="J22" s="43"/>
      <c r="K22" s="26">
        <v>15</v>
      </c>
      <c r="L22" s="24">
        <v>1031.5999999999999</v>
      </c>
      <c r="M22" s="24">
        <v>1037.8</v>
      </c>
      <c r="N22" s="43"/>
      <c r="O22" s="26">
        <v>15</v>
      </c>
      <c r="P22" s="27">
        <v>61</v>
      </c>
      <c r="Q22" s="27">
        <v>88</v>
      </c>
      <c r="R22" s="43"/>
      <c r="S22" s="26">
        <v>15</v>
      </c>
      <c r="T22" s="35" t="s">
        <v>62</v>
      </c>
      <c r="U22" s="97">
        <v>11.3</v>
      </c>
      <c r="V22" s="97">
        <v>1.1000000000000001</v>
      </c>
      <c r="W22" s="43"/>
      <c r="X22" s="252"/>
      <c r="Y22" s="252"/>
      <c r="Z22" s="252"/>
      <c r="AA22" s="43"/>
      <c r="AB22" s="252" t="s">
        <v>66</v>
      </c>
      <c r="AC22" s="252"/>
      <c r="AD22" s="252"/>
      <c r="AE22" s="252"/>
      <c r="AF22" s="2"/>
    </row>
    <row r="23" spans="1:33">
      <c r="A23" s="26">
        <v>16</v>
      </c>
      <c r="B23" s="21">
        <v>6.8</v>
      </c>
      <c r="C23" s="21" t="s">
        <v>2</v>
      </c>
      <c r="D23" s="21">
        <v>15.8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1024</v>
      </c>
      <c r="M23" s="24">
        <v>1031.8</v>
      </c>
      <c r="N23" s="43"/>
      <c r="O23" s="26">
        <v>16</v>
      </c>
      <c r="P23" s="27">
        <v>62</v>
      </c>
      <c r="Q23" s="27">
        <v>85</v>
      </c>
      <c r="R23" s="43"/>
      <c r="S23" s="26">
        <v>16</v>
      </c>
      <c r="T23" s="35" t="s">
        <v>90</v>
      </c>
      <c r="U23" s="34">
        <v>19.3</v>
      </c>
      <c r="V23" s="34">
        <v>1.3</v>
      </c>
      <c r="W23" s="43"/>
      <c r="X23" s="252"/>
      <c r="Y23" s="252"/>
      <c r="Z23" s="252"/>
      <c r="AA23" s="43"/>
      <c r="AB23" s="252" t="s">
        <v>66</v>
      </c>
      <c r="AC23" s="252"/>
      <c r="AD23" s="252"/>
      <c r="AE23" s="252"/>
      <c r="AF23" s="2"/>
    </row>
    <row r="24" spans="1:33">
      <c r="A24" s="26">
        <v>17</v>
      </c>
      <c r="B24" s="21">
        <v>9.1999999999999993</v>
      </c>
      <c r="C24" s="21" t="s">
        <v>2</v>
      </c>
      <c r="D24" s="21">
        <v>11.7</v>
      </c>
      <c r="E24" s="21" t="s">
        <v>2</v>
      </c>
      <c r="F24" s="43"/>
      <c r="G24" s="204" t="s">
        <v>139</v>
      </c>
      <c r="H24" s="21">
        <v>0.50800000000000001</v>
      </c>
      <c r="I24" s="21">
        <v>0.3</v>
      </c>
      <c r="J24" s="43"/>
      <c r="K24" s="26">
        <v>17</v>
      </c>
      <c r="L24" s="24">
        <v>1026.7</v>
      </c>
      <c r="M24" s="97">
        <v>1031.7</v>
      </c>
      <c r="N24" s="43"/>
      <c r="O24" s="26">
        <v>17</v>
      </c>
      <c r="P24" s="27">
        <v>77</v>
      </c>
      <c r="Q24" s="27">
        <v>91</v>
      </c>
      <c r="R24" s="43"/>
      <c r="S24" s="26">
        <v>17</v>
      </c>
      <c r="T24" s="35" t="s">
        <v>136</v>
      </c>
      <c r="U24" s="97">
        <v>17.7</v>
      </c>
      <c r="V24" s="97">
        <v>3.7</v>
      </c>
      <c r="W24" s="43"/>
      <c r="X24" s="252"/>
      <c r="Y24" s="252"/>
      <c r="Z24" s="252"/>
      <c r="AA24" s="43"/>
      <c r="AB24" s="252" t="s">
        <v>104</v>
      </c>
      <c r="AC24" s="252"/>
      <c r="AD24" s="252"/>
      <c r="AE24" s="252"/>
      <c r="AF24" s="2"/>
    </row>
    <row r="25" spans="1:33">
      <c r="A25" s="26">
        <v>18</v>
      </c>
      <c r="B25" s="21">
        <v>9.1</v>
      </c>
      <c r="C25" s="21" t="s">
        <v>2</v>
      </c>
      <c r="D25" s="21">
        <v>14.3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1031.3</v>
      </c>
      <c r="M25" s="24">
        <v>1037.3</v>
      </c>
      <c r="N25" s="43"/>
      <c r="O25" s="26">
        <v>18</v>
      </c>
      <c r="P25" s="27">
        <v>55</v>
      </c>
      <c r="Q25" s="27">
        <v>88</v>
      </c>
      <c r="R25" s="43"/>
      <c r="S25" s="26">
        <v>18</v>
      </c>
      <c r="T25" s="35" t="s">
        <v>106</v>
      </c>
      <c r="U25" s="97">
        <v>17.7</v>
      </c>
      <c r="V25" s="97">
        <v>2.9</v>
      </c>
      <c r="W25" s="43"/>
      <c r="X25" s="252"/>
      <c r="Y25" s="252"/>
      <c r="Z25" s="252"/>
      <c r="AA25" s="43"/>
      <c r="AB25" s="252" t="s">
        <v>66</v>
      </c>
      <c r="AC25" s="252"/>
      <c r="AD25" s="252"/>
      <c r="AE25" s="252"/>
      <c r="AF25" s="38"/>
    </row>
    <row r="26" spans="1:33">
      <c r="A26" s="26">
        <v>19</v>
      </c>
      <c r="B26" s="21">
        <v>8</v>
      </c>
      <c r="C26" s="21" t="s">
        <v>2</v>
      </c>
      <c r="D26" s="21">
        <v>15.7</v>
      </c>
      <c r="E26" s="21" t="s">
        <v>63</v>
      </c>
      <c r="F26" s="43"/>
      <c r="G26" s="23"/>
      <c r="H26" s="21">
        <v>0</v>
      </c>
      <c r="I26" s="128"/>
      <c r="J26" s="43"/>
      <c r="K26" s="26">
        <v>19</v>
      </c>
      <c r="L26" s="97">
        <v>1030.0999999999999</v>
      </c>
      <c r="M26" s="24">
        <v>1038</v>
      </c>
      <c r="N26" s="43"/>
      <c r="O26" s="26">
        <v>19</v>
      </c>
      <c r="P26" s="27">
        <v>41</v>
      </c>
      <c r="Q26" s="27">
        <v>70</v>
      </c>
      <c r="R26" s="43"/>
      <c r="S26" s="26">
        <v>19</v>
      </c>
      <c r="T26" s="35" t="s">
        <v>91</v>
      </c>
      <c r="U26" s="97">
        <v>22.5</v>
      </c>
      <c r="V26" s="97">
        <v>4.5</v>
      </c>
      <c r="W26" s="43"/>
      <c r="X26" s="252"/>
      <c r="Y26" s="252"/>
      <c r="Z26" s="252"/>
      <c r="AA26" s="43"/>
      <c r="AB26" s="252" t="s">
        <v>98</v>
      </c>
      <c r="AC26" s="252"/>
      <c r="AD26" s="252"/>
      <c r="AE26" s="252"/>
      <c r="AF26" s="38"/>
    </row>
    <row r="27" spans="1:33">
      <c r="A27" s="26">
        <v>20</v>
      </c>
      <c r="B27" s="21">
        <v>6</v>
      </c>
      <c r="C27" s="21" t="s">
        <v>2</v>
      </c>
      <c r="D27" s="21">
        <v>14.6</v>
      </c>
      <c r="E27" s="21" t="s">
        <v>2</v>
      </c>
      <c r="F27" s="43"/>
      <c r="G27" s="23"/>
      <c r="H27" s="21">
        <v>0</v>
      </c>
      <c r="I27" s="21"/>
      <c r="J27" s="43"/>
      <c r="K27" s="26">
        <v>20</v>
      </c>
      <c r="L27" s="24">
        <v>1034.7</v>
      </c>
      <c r="M27" s="24">
        <v>1039.0999999999999</v>
      </c>
      <c r="N27" s="43"/>
      <c r="O27" s="26">
        <v>20</v>
      </c>
      <c r="P27" s="27">
        <v>31</v>
      </c>
      <c r="Q27" s="94">
        <v>57</v>
      </c>
      <c r="R27" s="43"/>
      <c r="S27" s="26">
        <v>20</v>
      </c>
      <c r="T27" s="35" t="s">
        <v>91</v>
      </c>
      <c r="U27" s="97">
        <v>20.9</v>
      </c>
      <c r="V27" s="97">
        <v>3.4</v>
      </c>
      <c r="W27" s="43"/>
      <c r="X27" s="252"/>
      <c r="Y27" s="252"/>
      <c r="Z27" s="252"/>
      <c r="AA27" s="43"/>
      <c r="AB27" s="252" t="s">
        <v>98</v>
      </c>
      <c r="AC27" s="252"/>
      <c r="AD27" s="252"/>
      <c r="AE27" s="252"/>
      <c r="AF27" s="38"/>
    </row>
    <row r="28" spans="1:33">
      <c r="A28" s="26">
        <v>21</v>
      </c>
      <c r="B28" s="21">
        <v>5.7</v>
      </c>
      <c r="C28" s="21" t="s">
        <v>2</v>
      </c>
      <c r="D28" s="21">
        <v>14.9</v>
      </c>
      <c r="E28" s="21" t="s">
        <v>2</v>
      </c>
      <c r="F28" s="43"/>
      <c r="G28" s="23"/>
      <c r="H28" s="21">
        <v>0</v>
      </c>
      <c r="I28" s="21"/>
      <c r="J28" s="43"/>
      <c r="K28" s="26">
        <v>21</v>
      </c>
      <c r="L28" s="24">
        <v>1035.2</v>
      </c>
      <c r="M28" s="132">
        <v>1039.2</v>
      </c>
      <c r="N28" s="43"/>
      <c r="O28" s="26">
        <v>21</v>
      </c>
      <c r="P28" s="27">
        <v>34</v>
      </c>
      <c r="Q28" s="27">
        <v>65</v>
      </c>
      <c r="R28" s="43"/>
      <c r="S28" s="26">
        <v>21</v>
      </c>
      <c r="T28" s="35" t="s">
        <v>64</v>
      </c>
      <c r="U28" s="97">
        <v>16.100000000000001</v>
      </c>
      <c r="V28" s="97">
        <v>2.6</v>
      </c>
      <c r="W28" s="43"/>
      <c r="X28" s="252"/>
      <c r="Y28" s="252"/>
      <c r="Z28" s="252"/>
      <c r="AA28" s="43"/>
      <c r="AB28" s="252" t="s">
        <v>98</v>
      </c>
      <c r="AC28" s="252"/>
      <c r="AD28" s="252"/>
      <c r="AE28" s="252"/>
      <c r="AF28" s="2"/>
    </row>
    <row r="29" spans="1:33">
      <c r="A29" s="26">
        <v>22</v>
      </c>
      <c r="B29" s="21">
        <v>1.2</v>
      </c>
      <c r="C29" s="21" t="s">
        <v>2</v>
      </c>
      <c r="D29" s="21">
        <v>16.399999999999999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24">
        <v>1034.5</v>
      </c>
      <c r="M29" s="24">
        <v>1038.5</v>
      </c>
      <c r="N29" s="43"/>
      <c r="O29" s="26">
        <v>22</v>
      </c>
      <c r="P29" s="109">
        <v>28</v>
      </c>
      <c r="Q29" s="27">
        <v>79</v>
      </c>
      <c r="R29" s="43"/>
      <c r="S29" s="26">
        <v>22</v>
      </c>
      <c r="T29" s="35" t="s">
        <v>90</v>
      </c>
      <c r="U29" s="97">
        <v>19.3</v>
      </c>
      <c r="V29" s="97">
        <v>1.6</v>
      </c>
      <c r="W29" s="43"/>
      <c r="X29" s="252"/>
      <c r="Y29" s="252"/>
      <c r="Z29" s="252"/>
      <c r="AA29" s="43"/>
      <c r="AB29" s="252" t="s">
        <v>98</v>
      </c>
      <c r="AC29" s="252"/>
      <c r="AD29" s="252"/>
      <c r="AE29" s="252"/>
      <c r="AF29" s="38"/>
    </row>
    <row r="30" spans="1:33">
      <c r="A30" s="26">
        <v>23</v>
      </c>
      <c r="B30" s="21">
        <v>1.8</v>
      </c>
      <c r="C30" s="21" t="s">
        <v>2</v>
      </c>
      <c r="D30" s="21">
        <v>19.899999999999999</v>
      </c>
      <c r="E30" s="21" t="s">
        <v>2</v>
      </c>
      <c r="F30" s="43"/>
      <c r="G30" s="145"/>
      <c r="H30" s="21">
        <v>0</v>
      </c>
      <c r="I30" s="21"/>
      <c r="J30" s="43"/>
      <c r="K30" s="26">
        <v>23</v>
      </c>
      <c r="L30" s="108">
        <v>1030.2</v>
      </c>
      <c r="M30" s="24">
        <v>1036</v>
      </c>
      <c r="N30" s="43"/>
      <c r="O30" s="26">
        <v>23</v>
      </c>
      <c r="P30" s="27">
        <v>20</v>
      </c>
      <c r="Q30" s="35">
        <v>72</v>
      </c>
      <c r="R30" s="43"/>
      <c r="S30" s="26">
        <v>23</v>
      </c>
      <c r="T30" s="35" t="s">
        <v>54</v>
      </c>
      <c r="U30" s="97">
        <v>16.100000000000001</v>
      </c>
      <c r="V30" s="97">
        <v>1.3</v>
      </c>
      <c r="W30" s="43"/>
      <c r="X30" s="252"/>
      <c r="Y30" s="252"/>
      <c r="Z30" s="252"/>
      <c r="AA30" s="43"/>
      <c r="AB30" s="252" t="s">
        <v>98</v>
      </c>
      <c r="AC30" s="252"/>
      <c r="AD30" s="252"/>
      <c r="AE30" s="252"/>
      <c r="AF30" s="2"/>
    </row>
    <row r="31" spans="1:33">
      <c r="A31" s="26">
        <v>24</v>
      </c>
      <c r="B31" s="21">
        <v>2.9</v>
      </c>
      <c r="C31" s="21" t="s">
        <v>2</v>
      </c>
      <c r="D31" s="21">
        <v>21.9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1025.8</v>
      </c>
      <c r="M31" s="24">
        <v>1030.8</v>
      </c>
      <c r="N31" s="43"/>
      <c r="O31" s="26">
        <v>24</v>
      </c>
      <c r="P31" s="27">
        <v>16</v>
      </c>
      <c r="Q31" s="27">
        <v>71</v>
      </c>
      <c r="R31" s="43"/>
      <c r="S31" s="26">
        <v>24</v>
      </c>
      <c r="T31" s="35" t="s">
        <v>90</v>
      </c>
      <c r="U31" s="97">
        <v>12.9</v>
      </c>
      <c r="V31" s="97">
        <v>1.1000000000000001</v>
      </c>
      <c r="W31" s="43"/>
      <c r="X31" s="252"/>
      <c r="Y31" s="252"/>
      <c r="Z31" s="252"/>
      <c r="AA31" s="43"/>
      <c r="AB31" s="252" t="s">
        <v>98</v>
      </c>
      <c r="AC31" s="252"/>
      <c r="AD31" s="252"/>
      <c r="AE31" s="252"/>
      <c r="AF31" s="2"/>
    </row>
    <row r="32" spans="1:33">
      <c r="A32" s="26">
        <v>25</v>
      </c>
      <c r="B32" s="21">
        <v>4.0999999999999996</v>
      </c>
      <c r="C32" s="21" t="s">
        <v>2</v>
      </c>
      <c r="D32" s="21">
        <v>21.7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97">
        <v>1024.2</v>
      </c>
      <c r="M32" s="24">
        <v>1028.0999999999999</v>
      </c>
      <c r="N32" s="43"/>
      <c r="O32" s="26">
        <v>25</v>
      </c>
      <c r="P32" s="131">
        <v>15</v>
      </c>
      <c r="Q32" s="27">
        <v>70</v>
      </c>
      <c r="R32" s="43"/>
      <c r="S32" s="26">
        <v>25</v>
      </c>
      <c r="T32" s="35" t="s">
        <v>90</v>
      </c>
      <c r="U32" s="97">
        <v>17.7</v>
      </c>
      <c r="V32" s="97">
        <v>1.6</v>
      </c>
      <c r="W32" s="43"/>
      <c r="X32" s="252"/>
      <c r="Y32" s="252"/>
      <c r="Z32" s="252"/>
      <c r="AA32" s="43"/>
      <c r="AB32" s="252" t="s">
        <v>101</v>
      </c>
      <c r="AC32" s="252"/>
      <c r="AD32" s="252"/>
      <c r="AE32" s="252"/>
      <c r="AF32" s="2"/>
    </row>
    <row r="33" spans="1:32">
      <c r="A33" s="26">
        <v>26</v>
      </c>
      <c r="B33" s="21">
        <v>3.7</v>
      </c>
      <c r="C33" s="21" t="s">
        <v>2</v>
      </c>
      <c r="D33" s="21">
        <v>21.1</v>
      </c>
      <c r="E33" s="21" t="s">
        <v>2</v>
      </c>
      <c r="F33" s="43"/>
      <c r="G33" s="31"/>
      <c r="H33" s="21">
        <v>0</v>
      </c>
      <c r="I33" s="21"/>
      <c r="J33" s="43"/>
      <c r="K33" s="26">
        <v>26</v>
      </c>
      <c r="L33" s="24">
        <v>1026.5999999999999</v>
      </c>
      <c r="M33" s="24">
        <v>1029.9000000000001</v>
      </c>
      <c r="N33" s="43"/>
      <c r="O33" s="26">
        <v>26</v>
      </c>
      <c r="P33" s="27">
        <v>22</v>
      </c>
      <c r="Q33" s="27">
        <v>68</v>
      </c>
      <c r="R33" s="43"/>
      <c r="S33" s="26">
        <v>26</v>
      </c>
      <c r="T33" s="35" t="s">
        <v>90</v>
      </c>
      <c r="U33" s="97">
        <v>17.7</v>
      </c>
      <c r="V33" s="97">
        <v>1.4</v>
      </c>
      <c r="W33" s="43"/>
      <c r="X33" s="252"/>
      <c r="Y33" s="252"/>
      <c r="Z33" s="252"/>
      <c r="AA33" s="43"/>
      <c r="AB33" s="252" t="s">
        <v>98</v>
      </c>
      <c r="AC33" s="252"/>
      <c r="AD33" s="252"/>
      <c r="AE33" s="252"/>
      <c r="AF33" s="2"/>
    </row>
    <row r="34" spans="1:32">
      <c r="A34" s="26">
        <v>27</v>
      </c>
      <c r="B34" s="21">
        <v>5.2</v>
      </c>
      <c r="C34" s="21" t="s">
        <v>2</v>
      </c>
      <c r="D34" s="21">
        <v>19.600000000000001</v>
      </c>
      <c r="E34" s="21" t="s">
        <v>2</v>
      </c>
      <c r="F34" s="43"/>
      <c r="G34" s="146"/>
      <c r="H34" s="21">
        <v>0</v>
      </c>
      <c r="I34" s="21"/>
      <c r="J34" s="43"/>
      <c r="K34" s="26">
        <v>27</v>
      </c>
      <c r="L34" s="24">
        <v>1028.5999999999999</v>
      </c>
      <c r="M34" s="24">
        <v>1031.0999999999999</v>
      </c>
      <c r="N34" s="43"/>
      <c r="O34" s="26">
        <v>27</v>
      </c>
      <c r="P34" s="27">
        <v>28</v>
      </c>
      <c r="Q34" s="27">
        <v>70</v>
      </c>
      <c r="R34" s="43"/>
      <c r="S34" s="26">
        <v>27</v>
      </c>
      <c r="T34" s="35" t="s">
        <v>90</v>
      </c>
      <c r="U34" s="97">
        <v>14.5</v>
      </c>
      <c r="V34" s="97">
        <v>1.1000000000000001</v>
      </c>
      <c r="W34" s="43"/>
      <c r="X34" s="252"/>
      <c r="Y34" s="252"/>
      <c r="Z34" s="252"/>
      <c r="AA34" s="43"/>
      <c r="AB34" s="252" t="s">
        <v>101</v>
      </c>
      <c r="AC34" s="252"/>
      <c r="AD34" s="252"/>
      <c r="AE34" s="252"/>
      <c r="AF34" s="2"/>
    </row>
    <row r="35" spans="1:32">
      <c r="A35" s="26">
        <v>28</v>
      </c>
      <c r="B35" s="21">
        <v>4.9000000000000004</v>
      </c>
      <c r="C35" s="21" t="s">
        <v>2</v>
      </c>
      <c r="D35" s="128">
        <v>22.1</v>
      </c>
      <c r="E35" s="21" t="s">
        <v>2</v>
      </c>
      <c r="F35" s="43"/>
      <c r="G35" s="23"/>
      <c r="H35" s="21">
        <v>0</v>
      </c>
      <c r="I35" s="21"/>
      <c r="J35" s="43"/>
      <c r="K35" s="26">
        <v>28</v>
      </c>
      <c r="L35" s="24">
        <v>1020.8</v>
      </c>
      <c r="M35" s="24">
        <v>1030.5999999999999</v>
      </c>
      <c r="N35" s="43"/>
      <c r="O35" s="26">
        <v>28</v>
      </c>
      <c r="P35" s="27">
        <v>19</v>
      </c>
      <c r="Q35" s="27">
        <v>73</v>
      </c>
      <c r="R35" s="43"/>
      <c r="S35" s="26">
        <v>28</v>
      </c>
      <c r="T35" s="35" t="s">
        <v>65</v>
      </c>
      <c r="U35" s="97">
        <v>16.100000000000001</v>
      </c>
      <c r="V35" s="97">
        <v>1.4</v>
      </c>
      <c r="W35" s="43"/>
      <c r="X35" s="252"/>
      <c r="Y35" s="252"/>
      <c r="Z35" s="252"/>
      <c r="AA35" s="43"/>
      <c r="AB35" s="252" t="s">
        <v>98</v>
      </c>
      <c r="AC35" s="252"/>
      <c r="AD35" s="252"/>
      <c r="AE35" s="252"/>
      <c r="AF35" s="2"/>
    </row>
    <row r="36" spans="1:32">
      <c r="A36" s="26">
        <v>29</v>
      </c>
      <c r="B36" s="21">
        <v>6.6</v>
      </c>
      <c r="C36" s="21" t="s">
        <v>2</v>
      </c>
      <c r="D36" s="21">
        <v>20.7</v>
      </c>
      <c r="E36" s="21" t="s">
        <v>2</v>
      </c>
      <c r="F36" s="43"/>
      <c r="G36" s="23"/>
      <c r="H36" s="21">
        <v>0</v>
      </c>
      <c r="I36" s="21"/>
      <c r="J36" s="43"/>
      <c r="K36" s="26">
        <v>29</v>
      </c>
      <c r="L36" s="24">
        <v>1010.3</v>
      </c>
      <c r="M36" s="24">
        <v>1021</v>
      </c>
      <c r="N36" s="43"/>
      <c r="O36" s="26">
        <v>29</v>
      </c>
      <c r="P36" s="27">
        <v>26</v>
      </c>
      <c r="Q36" s="27">
        <v>69</v>
      </c>
      <c r="R36" s="43"/>
      <c r="S36" s="26">
        <v>29</v>
      </c>
      <c r="T36" s="35" t="s">
        <v>140</v>
      </c>
      <c r="U36" s="97">
        <v>32.200000000000003</v>
      </c>
      <c r="V36" s="97">
        <v>1.9</v>
      </c>
      <c r="W36" s="43"/>
      <c r="X36" s="252"/>
      <c r="Y36" s="252"/>
      <c r="Z36" s="252"/>
      <c r="AA36" s="43"/>
      <c r="AB36" s="252" t="s">
        <v>101</v>
      </c>
      <c r="AC36" s="252"/>
      <c r="AD36" s="252"/>
      <c r="AE36" s="252"/>
      <c r="AF36" s="2"/>
    </row>
    <row r="37" spans="1:32">
      <c r="A37" s="26">
        <v>30</v>
      </c>
      <c r="B37" s="135">
        <v>9.4</v>
      </c>
      <c r="C37" s="21" t="s">
        <v>2</v>
      </c>
      <c r="D37" s="21">
        <v>12.4</v>
      </c>
      <c r="E37" s="21" t="s">
        <v>2</v>
      </c>
      <c r="F37" s="43"/>
      <c r="G37" s="205" t="s">
        <v>146</v>
      </c>
      <c r="H37" s="128">
        <v>9.1440000000000001</v>
      </c>
      <c r="I37" s="128">
        <v>4.8</v>
      </c>
      <c r="J37" s="43"/>
      <c r="K37" s="26">
        <v>30</v>
      </c>
      <c r="L37" s="24">
        <v>1002.2</v>
      </c>
      <c r="M37" s="24">
        <v>1011</v>
      </c>
      <c r="N37" s="43"/>
      <c r="O37" s="26">
        <v>30</v>
      </c>
      <c r="P37" s="27">
        <v>66</v>
      </c>
      <c r="Q37" s="27">
        <v>90</v>
      </c>
      <c r="R37" s="43"/>
      <c r="S37" s="26">
        <v>30</v>
      </c>
      <c r="T37" s="35" t="s">
        <v>62</v>
      </c>
      <c r="U37" s="97">
        <v>17.7</v>
      </c>
      <c r="V37" s="97">
        <v>2.7</v>
      </c>
      <c r="W37" s="43"/>
      <c r="X37" s="252"/>
      <c r="Y37" s="252"/>
      <c r="Z37" s="252"/>
      <c r="AA37" s="43"/>
      <c r="AB37" s="252" t="s">
        <v>104</v>
      </c>
      <c r="AC37" s="252"/>
      <c r="AD37" s="252"/>
      <c r="AE37" s="252"/>
      <c r="AF37" s="2"/>
    </row>
    <row r="38" spans="1:32">
      <c r="A38" s="39">
        <v>31</v>
      </c>
      <c r="B38" s="21">
        <v>8.1999999999999993</v>
      </c>
      <c r="C38" s="21" t="s">
        <v>2</v>
      </c>
      <c r="D38" s="21">
        <v>17.399999999999999</v>
      </c>
      <c r="E38" s="21" t="s">
        <v>2</v>
      </c>
      <c r="F38" s="43"/>
      <c r="G38" s="205" t="s">
        <v>93</v>
      </c>
      <c r="H38" s="21">
        <v>1.016</v>
      </c>
      <c r="I38" s="21">
        <v>1</v>
      </c>
      <c r="J38" s="43"/>
      <c r="K38" s="39">
        <v>31</v>
      </c>
      <c r="L38" s="133">
        <v>991.6</v>
      </c>
      <c r="M38" s="24">
        <v>1002.2</v>
      </c>
      <c r="N38" s="43"/>
      <c r="O38" s="39">
        <v>31</v>
      </c>
      <c r="P38" s="27">
        <v>57</v>
      </c>
      <c r="Q38" s="129">
        <v>92</v>
      </c>
      <c r="R38" s="43"/>
      <c r="S38" s="39">
        <v>31</v>
      </c>
      <c r="T38" s="35" t="s">
        <v>62</v>
      </c>
      <c r="U38" s="97">
        <v>17.7</v>
      </c>
      <c r="V38" s="97">
        <v>2.7</v>
      </c>
      <c r="W38" s="43"/>
      <c r="X38" s="252"/>
      <c r="Y38" s="252"/>
      <c r="Z38" s="252"/>
      <c r="AA38" s="43"/>
      <c r="AB38" s="252" t="s">
        <v>147</v>
      </c>
      <c r="AC38" s="252"/>
      <c r="AD38" s="252"/>
      <c r="AE38" s="252"/>
      <c r="AF38" s="2"/>
    </row>
    <row r="39" spans="1:32">
      <c r="A39" s="41"/>
      <c r="B39" s="42"/>
      <c r="C39" s="42"/>
      <c r="D39" s="42"/>
      <c r="E39" s="42"/>
      <c r="F39" s="2"/>
      <c r="G39" s="110" t="s">
        <v>58</v>
      </c>
      <c r="H39" s="113">
        <v>0</v>
      </c>
      <c r="I39" s="2"/>
      <c r="J39" s="2"/>
      <c r="K39" s="2"/>
      <c r="L39" s="250" t="s">
        <v>10</v>
      </c>
      <c r="M39" s="250"/>
      <c r="N39" s="2"/>
      <c r="O39" s="2"/>
      <c r="P39" s="250" t="s">
        <v>10</v>
      </c>
      <c r="Q39" s="250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4.0483870967741939</v>
      </c>
      <c r="C40" s="45" t="s">
        <v>2</v>
      </c>
      <c r="D40" s="45">
        <f>AVERAGE(D8:D38)</f>
        <v>14.522580645161289</v>
      </c>
      <c r="E40" s="46" t="s">
        <v>2</v>
      </c>
      <c r="F40" s="2"/>
      <c r="G40" s="47" t="s">
        <v>5</v>
      </c>
      <c r="H40" s="48">
        <f>SUM(H8:H38)</f>
        <v>11.683999999999999</v>
      </c>
      <c r="I40" s="116" t="s">
        <v>61</v>
      </c>
      <c r="J40" s="2"/>
      <c r="K40" s="44" t="s">
        <v>3</v>
      </c>
      <c r="L40" s="104">
        <f>AVERAGE(L8:L38)</f>
        <v>1023.1129032258062</v>
      </c>
      <c r="M40" s="105">
        <f>AVERAGE(M8:M38)</f>
        <v>1028.8580645161289</v>
      </c>
      <c r="N40" s="2"/>
      <c r="O40" s="44" t="s">
        <v>3</v>
      </c>
      <c r="P40" s="119">
        <f>AVERAGE(P8:P38)</f>
        <v>41.903225806451616</v>
      </c>
      <c r="Q40" s="120">
        <f>AVERAGE(Q8:Q38)</f>
        <v>77</v>
      </c>
      <c r="R40" s="2"/>
      <c r="S40" s="86" t="s">
        <v>11</v>
      </c>
      <c r="T40" s="86" t="s">
        <v>106</v>
      </c>
      <c r="U40" s="98">
        <f>MAXA(U8:U38)</f>
        <v>45.1</v>
      </c>
      <c r="V40" s="101"/>
      <c r="W40" s="2"/>
      <c r="X40" s="259" t="s">
        <v>36</v>
      </c>
      <c r="Y40" s="259"/>
      <c r="Z40" s="259"/>
      <c r="AA40" s="2"/>
      <c r="AB40" s="260" t="s">
        <v>35</v>
      </c>
      <c r="AC40" s="260"/>
      <c r="AD40" s="260"/>
      <c r="AE40" s="260"/>
      <c r="AF40" s="2"/>
    </row>
    <row r="41" spans="1:32">
      <c r="A41" s="50" t="s">
        <v>19</v>
      </c>
      <c r="B41" s="265">
        <f>AVERAGE(B49:B79)</f>
        <v>9.0774193548387085</v>
      </c>
      <c r="C41" s="266"/>
      <c r="D41" s="266"/>
      <c r="E41" s="51" t="s">
        <v>2</v>
      </c>
      <c r="F41" s="2"/>
      <c r="G41" s="110" t="s">
        <v>57</v>
      </c>
      <c r="H41" s="111">
        <v>0</v>
      </c>
      <c r="I41" s="117" t="s">
        <v>41</v>
      </c>
      <c r="J41" s="2"/>
      <c r="K41" s="50" t="s">
        <v>32</v>
      </c>
      <c r="L41" s="267">
        <f>AVERAGE(L8:M8,L9:M9,L10:M10,L11:M11,L12:M12,L13:M13,L14:M14,L15:M15,L16:M16,L17:M17,L18:M18,L19:M19,L20:M20,L21:M21,L22:M22,L23:M23,L24:M24,L25:M25,L26:M26,L27:M27,L28:M28,L29:M29,L30:M30,L31:M31,L32:M32,L33:M33,L34:M34,L35:M35,L36:M36,L37:M38)</f>
        <v>1025.9854838709675</v>
      </c>
      <c r="M41" s="268"/>
      <c r="N41" s="2"/>
      <c r="O41" s="52" t="s">
        <v>33</v>
      </c>
      <c r="P41" s="269">
        <f>AVERAGE(P8:Q8,P9:Q9,P10:Q10,P11:Q11,P12:Q12,P13:Q13,P14:Q14,P15:Q15,P16:Q16,P17:Q17,P18:Q18,P19:Q19,P20:Q20,P21:Q21,P22:Q22,P23:Q23,P24:Q24,P25:Q25,P26:Q26,P27:Q27,P28:Q28,P29:Q29,P30:Q30,P31:Q31,P32:Q32,P33:Q33,P34:Q34,P35:Q35,P36:Q36,P37:Q38)</f>
        <v>59.451612903225808</v>
      </c>
      <c r="Q41" s="270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-2.1</v>
      </c>
      <c r="C42" s="56" t="s">
        <v>2</v>
      </c>
      <c r="D42" s="56">
        <f>MAXA(D8:D38)</f>
        <v>22.1</v>
      </c>
      <c r="E42" s="57" t="s">
        <v>2</v>
      </c>
      <c r="F42" s="2"/>
      <c r="G42" s="47" t="s">
        <v>6</v>
      </c>
      <c r="H42" s="48">
        <f>MAXA(H8:H38)</f>
        <v>9.1440000000000001</v>
      </c>
      <c r="I42" s="98">
        <f>MAXA(I8:I38)</f>
        <v>4.8</v>
      </c>
      <c r="J42" s="2"/>
      <c r="K42" s="55" t="s">
        <v>4</v>
      </c>
      <c r="L42" s="106">
        <f>MINA(L8:L38)</f>
        <v>991.6</v>
      </c>
      <c r="M42" s="106">
        <f>MAXA(M8:M38)</f>
        <v>1039.2</v>
      </c>
      <c r="N42" s="2"/>
      <c r="O42" s="55" t="s">
        <v>4</v>
      </c>
      <c r="P42" s="96">
        <f>MINA(P8:P38)</f>
        <v>15</v>
      </c>
      <c r="Q42" s="96">
        <f>MAXA(Q8:Q38)</f>
        <v>92</v>
      </c>
      <c r="R42" s="58"/>
      <c r="S42" s="248" t="s">
        <v>50</v>
      </c>
      <c r="T42" s="249"/>
      <c r="U42" s="103">
        <f>AVERAGE(U8:U38)</f>
        <v>20.038709677419359</v>
      </c>
      <c r="V42" s="103">
        <f>AVERAGE(V8:V38)</f>
        <v>2.5451612903225809</v>
      </c>
      <c r="W42" s="2"/>
      <c r="X42" s="107">
        <f>SUM(H8:H17)</f>
        <v>0</v>
      </c>
      <c r="Y42" s="107">
        <f>SUM(H18:H27)</f>
        <v>1.524</v>
      </c>
      <c r="Z42" s="107">
        <f>SUM(H28:H38)</f>
        <v>10.16</v>
      </c>
      <c r="AA42" s="2"/>
      <c r="AB42" s="80" t="s">
        <v>43</v>
      </c>
      <c r="AC42" s="107">
        <f>AVERAGE(B8:B17)</f>
        <v>1.01</v>
      </c>
      <c r="AD42" s="107">
        <f>AVERAGE(D8:D17)</f>
        <v>11.810000000000002</v>
      </c>
      <c r="AE42" s="107">
        <f>AVERAGE(B49:B58)</f>
        <v>6.2299999999999995</v>
      </c>
      <c r="AF42" s="2"/>
    </row>
    <row r="43" spans="1:32" ht="12.75">
      <c r="A43" s="2"/>
      <c r="B43" s="272" t="s">
        <v>27</v>
      </c>
      <c r="C43" s="272"/>
      <c r="D43" s="272"/>
      <c r="E43" s="272"/>
      <c r="F43" s="272"/>
      <c r="G43" s="272"/>
      <c r="H43" s="59">
        <f>Febbraio!H45</f>
        <v>4.5720000000000001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6.17</v>
      </c>
      <c r="AD43" s="107">
        <f>AVERAGE(D18:D27)</f>
        <v>12.4</v>
      </c>
      <c r="AE43" s="107">
        <f>AVERAGE(B59:B68)</f>
        <v>9.07</v>
      </c>
      <c r="AF43" s="2"/>
    </row>
    <row r="44" spans="1:32">
      <c r="A44" s="2"/>
      <c r="B44" s="273" t="s">
        <v>28</v>
      </c>
      <c r="C44" s="273"/>
      <c r="D44" s="273"/>
      <c r="E44" s="273"/>
      <c r="F44" s="273"/>
      <c r="G44" s="273"/>
      <c r="H44" s="60">
        <f>H40</f>
        <v>11.683999999999999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4.8818181818181818</v>
      </c>
      <c r="AD44" s="107">
        <f>AVERAGE(D28:D38)</f>
        <v>18.918181818181818</v>
      </c>
      <c r="AE44" s="107">
        <f>AVERAGE(B69:B79)</f>
        <v>11.672727272727274</v>
      </c>
      <c r="AF44" s="2"/>
    </row>
    <row r="45" spans="1:32">
      <c r="A45" s="2"/>
      <c r="B45" s="274" t="s">
        <v>29</v>
      </c>
      <c r="C45" s="274"/>
      <c r="D45" s="274"/>
      <c r="E45" s="274"/>
      <c r="F45" s="274"/>
      <c r="G45" s="274"/>
      <c r="H45" s="61">
        <f>SUM(H43:H44)</f>
        <v>16.256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71"/>
      <c r="B47" s="271"/>
      <c r="C47" s="271"/>
      <c r="D47" s="271"/>
      <c r="E47" s="271"/>
      <c r="F47" s="271"/>
      <c r="G47" s="271"/>
      <c r="L47" s="64"/>
      <c r="P47" s="64"/>
    </row>
    <row r="48" spans="1:32">
      <c r="A48" s="262" t="s">
        <v>34</v>
      </c>
      <c r="B48" s="263"/>
      <c r="C48" s="264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5.7</v>
      </c>
      <c r="C49" s="69" t="s">
        <v>2</v>
      </c>
      <c r="G49" s="63"/>
      <c r="L49" s="67"/>
    </row>
    <row r="50" spans="1:20">
      <c r="A50" s="26">
        <v>2</v>
      </c>
      <c r="B50" s="70">
        <v>5.0999999999999996</v>
      </c>
      <c r="C50" s="71" t="s">
        <v>2</v>
      </c>
    </row>
    <row r="51" spans="1:20">
      <c r="A51" s="26">
        <v>3</v>
      </c>
      <c r="B51" s="70">
        <v>8.4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8.1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7.4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6</v>
      </c>
      <c r="C54" s="71" t="s">
        <v>2</v>
      </c>
    </row>
    <row r="55" spans="1:20">
      <c r="A55" s="26">
        <v>7</v>
      </c>
      <c r="B55" s="70">
        <v>4.9000000000000004</v>
      </c>
      <c r="C55" s="71" t="s">
        <v>2</v>
      </c>
    </row>
    <row r="56" spans="1:20">
      <c r="A56" s="26">
        <v>8</v>
      </c>
      <c r="B56" s="70">
        <v>4.3</v>
      </c>
      <c r="C56" s="71" t="s">
        <v>2</v>
      </c>
    </row>
    <row r="57" spans="1:20">
      <c r="A57" s="26">
        <v>9</v>
      </c>
      <c r="B57" s="70">
        <v>5.0999999999999996</v>
      </c>
      <c r="C57" s="71" t="s">
        <v>2</v>
      </c>
    </row>
    <row r="58" spans="1:20">
      <c r="A58" s="26">
        <v>10</v>
      </c>
      <c r="B58" s="70">
        <v>7.3</v>
      </c>
      <c r="C58" s="71" t="s">
        <v>2</v>
      </c>
    </row>
    <row r="59" spans="1:20">
      <c r="A59" s="26">
        <v>11</v>
      </c>
      <c r="B59" s="70">
        <v>7.5</v>
      </c>
      <c r="C59" s="71" t="s">
        <v>2</v>
      </c>
    </row>
    <row r="60" spans="1:20">
      <c r="A60" s="26">
        <v>12</v>
      </c>
      <c r="B60" s="70">
        <v>6.1</v>
      </c>
      <c r="C60" s="71" t="s">
        <v>2</v>
      </c>
    </row>
    <row r="61" spans="1:20">
      <c r="A61" s="26">
        <v>13</v>
      </c>
      <c r="B61" s="70">
        <v>6.6</v>
      </c>
      <c r="C61" s="71" t="s">
        <v>2</v>
      </c>
    </row>
    <row r="62" spans="1:20">
      <c r="A62" s="26">
        <v>14</v>
      </c>
      <c r="B62" s="70">
        <v>7.4</v>
      </c>
      <c r="C62" s="71" t="s">
        <v>2</v>
      </c>
    </row>
    <row r="63" spans="1:20">
      <c r="A63" s="26">
        <v>15</v>
      </c>
      <c r="B63" s="70">
        <v>9.5</v>
      </c>
      <c r="C63" s="71" t="s">
        <v>2</v>
      </c>
    </row>
    <row r="64" spans="1:20">
      <c r="A64" s="26">
        <v>16</v>
      </c>
      <c r="B64" s="70">
        <v>10.3</v>
      </c>
      <c r="C64" s="71" t="s">
        <v>2</v>
      </c>
    </row>
    <row r="65" spans="1:3">
      <c r="A65" s="26">
        <v>17</v>
      </c>
      <c r="B65" s="70">
        <v>10.4</v>
      </c>
      <c r="C65" s="71" t="s">
        <v>2</v>
      </c>
    </row>
    <row r="66" spans="1:3">
      <c r="A66" s="26">
        <v>18</v>
      </c>
      <c r="B66" s="70">
        <v>11.7</v>
      </c>
      <c r="C66" s="71" t="s">
        <v>2</v>
      </c>
    </row>
    <row r="67" spans="1:3">
      <c r="A67" s="26">
        <v>19</v>
      </c>
      <c r="B67" s="70">
        <v>11.3</v>
      </c>
      <c r="C67" s="71" t="s">
        <v>2</v>
      </c>
    </row>
    <row r="68" spans="1:3">
      <c r="A68" s="26">
        <v>20</v>
      </c>
      <c r="B68" s="70">
        <v>9.9</v>
      </c>
      <c r="C68" s="71" t="s">
        <v>2</v>
      </c>
    </row>
    <row r="69" spans="1:3">
      <c r="A69" s="26">
        <v>21</v>
      </c>
      <c r="B69" s="70">
        <v>9.6999999999999993</v>
      </c>
      <c r="C69" s="71" t="s">
        <v>2</v>
      </c>
    </row>
    <row r="70" spans="1:3">
      <c r="A70" s="26">
        <v>22</v>
      </c>
      <c r="B70" s="70">
        <v>8.8000000000000007</v>
      </c>
      <c r="C70" s="71" t="s">
        <v>2</v>
      </c>
    </row>
    <row r="71" spans="1:3">
      <c r="A71" s="26">
        <v>23</v>
      </c>
      <c r="B71" s="70">
        <v>10.199999999999999</v>
      </c>
      <c r="C71" s="71" t="s">
        <v>2</v>
      </c>
    </row>
    <row r="72" spans="1:3">
      <c r="A72" s="26">
        <v>24</v>
      </c>
      <c r="B72" s="70">
        <v>12.3</v>
      </c>
      <c r="C72" s="71" t="s">
        <v>2</v>
      </c>
    </row>
    <row r="73" spans="1:3">
      <c r="A73" s="26">
        <v>25</v>
      </c>
      <c r="B73" s="70">
        <v>12.6</v>
      </c>
      <c r="C73" s="71" t="s">
        <v>2</v>
      </c>
    </row>
    <row r="74" spans="1:3">
      <c r="A74" s="26">
        <v>26</v>
      </c>
      <c r="B74" s="70">
        <v>13.1</v>
      </c>
      <c r="C74" s="71" t="s">
        <v>2</v>
      </c>
    </row>
    <row r="75" spans="1:3">
      <c r="A75" s="26">
        <v>27</v>
      </c>
      <c r="B75" s="70">
        <v>12.7</v>
      </c>
      <c r="C75" s="71" t="s">
        <v>2</v>
      </c>
    </row>
    <row r="76" spans="1:3">
      <c r="A76" s="26">
        <v>28</v>
      </c>
      <c r="B76" s="70">
        <v>13.6</v>
      </c>
      <c r="C76" s="71" t="s">
        <v>2</v>
      </c>
    </row>
    <row r="77" spans="1:3">
      <c r="A77" s="26">
        <v>29</v>
      </c>
      <c r="B77" s="70">
        <v>13.4</v>
      </c>
      <c r="C77" s="71" t="s">
        <v>2</v>
      </c>
    </row>
    <row r="78" spans="1:3">
      <c r="A78" s="26">
        <v>30</v>
      </c>
      <c r="B78" s="70">
        <v>10.199999999999999</v>
      </c>
      <c r="C78" s="71" t="s">
        <v>2</v>
      </c>
    </row>
    <row r="79" spans="1:3">
      <c r="A79" s="39">
        <v>31</v>
      </c>
      <c r="B79" s="72">
        <v>11.8</v>
      </c>
      <c r="C79" s="73" t="s">
        <v>2</v>
      </c>
    </row>
  </sheetData>
  <mergeCells count="90"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  <mergeCell ref="X6:Z6"/>
    <mergeCell ref="AB6:AE6"/>
    <mergeCell ref="X8:Z8"/>
    <mergeCell ref="AB8:AE8"/>
    <mergeCell ref="X7:AE7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X28:Z28"/>
    <mergeCell ref="AB28:AE28"/>
    <mergeCell ref="X29:Z29"/>
    <mergeCell ref="AB29:AE29"/>
    <mergeCell ref="X36:Z36"/>
    <mergeCell ref="AB36:AE36"/>
    <mergeCell ref="L39:M39"/>
    <mergeCell ref="P39:Q39"/>
    <mergeCell ref="X30:Z30"/>
    <mergeCell ref="AB30:AE30"/>
    <mergeCell ref="X31:Z31"/>
    <mergeCell ref="AB31:AE31"/>
    <mergeCell ref="X32:Z32"/>
    <mergeCell ref="AB32:AE32"/>
    <mergeCell ref="X33:Z33"/>
    <mergeCell ref="AB33:AE33"/>
    <mergeCell ref="X34:Z34"/>
    <mergeCell ref="AB34:AE34"/>
    <mergeCell ref="X35:Z35"/>
    <mergeCell ref="AB35:AE35"/>
    <mergeCell ref="A48:C48"/>
    <mergeCell ref="X37:Z37"/>
    <mergeCell ref="AB37:AE37"/>
    <mergeCell ref="X38:Z38"/>
    <mergeCell ref="AB38:AE38"/>
    <mergeCell ref="X40:Z40"/>
    <mergeCell ref="AB40:AE40"/>
    <mergeCell ref="B43:G43"/>
    <mergeCell ref="B44:G44"/>
    <mergeCell ref="B45:G45"/>
    <mergeCell ref="A47:G47"/>
    <mergeCell ref="S42:T42"/>
    <mergeCell ref="B41:D41"/>
    <mergeCell ref="L41:M41"/>
    <mergeCell ref="P41:Q41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O79"/>
  <sheetViews>
    <sheetView topLeftCell="A34" workbookViewId="0">
      <selection activeCell="AB18" sqref="AB18:AE18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19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9.5703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1.71093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58" t="s">
        <v>23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"/>
      <c r="O2" s="253" t="s">
        <v>73</v>
      </c>
      <c r="P2" s="254"/>
      <c r="Q2" s="254"/>
      <c r="R2" s="254"/>
      <c r="S2" s="254"/>
      <c r="T2" s="254"/>
      <c r="U2" s="254"/>
      <c r="V2" s="254"/>
      <c r="W2" s="2"/>
      <c r="X2" s="261" t="s">
        <v>20</v>
      </c>
      <c r="Y2" s="261"/>
      <c r="Z2" s="261"/>
      <c r="AA2" s="261"/>
      <c r="AB2" s="261"/>
      <c r="AC2" s="261"/>
      <c r="AD2" s="261"/>
      <c r="AE2" s="26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55" t="s">
        <v>21</v>
      </c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"/>
      <c r="X4" s="277" t="s">
        <v>74</v>
      </c>
      <c r="Y4" s="276"/>
      <c r="Z4" s="276"/>
      <c r="AA4" s="9"/>
      <c r="AB4" s="277" t="s">
        <v>74</v>
      </c>
      <c r="AC4" s="276"/>
      <c r="AD4" s="276"/>
      <c r="AE4" s="276"/>
      <c r="AF4" s="2"/>
    </row>
    <row r="5" spans="1:119" ht="12.75" customHeight="1">
      <c r="A5" s="2"/>
      <c r="B5" s="256" t="s">
        <v>22</v>
      </c>
      <c r="C5" s="256"/>
      <c r="D5" s="256"/>
      <c r="E5" s="256"/>
      <c r="F5" s="256"/>
      <c r="G5" s="256"/>
      <c r="H5" s="256"/>
      <c r="I5" s="10"/>
      <c r="J5" s="2"/>
      <c r="K5" s="257" t="s">
        <v>24</v>
      </c>
      <c r="L5" s="257"/>
      <c r="M5" s="257"/>
      <c r="N5" s="2"/>
      <c r="O5" s="257" t="s">
        <v>25</v>
      </c>
      <c r="P5" s="257"/>
      <c r="Q5" s="257"/>
      <c r="R5" s="11"/>
      <c r="S5" s="251" t="s">
        <v>12</v>
      </c>
      <c r="T5" s="251"/>
      <c r="U5" s="251"/>
      <c r="V5" s="251"/>
      <c r="W5" s="2"/>
      <c r="X5" s="279" t="s">
        <v>15</v>
      </c>
      <c r="Y5" s="279"/>
      <c r="Z5" s="279"/>
      <c r="AA5" s="2"/>
      <c r="AB5" s="279" t="s">
        <v>31</v>
      </c>
      <c r="AC5" s="279"/>
      <c r="AD5" s="279"/>
      <c r="AE5" s="27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9" t="s">
        <v>17</v>
      </c>
      <c r="Y6" s="279"/>
      <c r="Z6" s="279"/>
      <c r="AA6" s="2"/>
      <c r="AB6" s="279" t="s">
        <v>30</v>
      </c>
      <c r="AC6" s="279"/>
      <c r="AD6" s="279"/>
      <c r="AE6" s="27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8" t="s">
        <v>56</v>
      </c>
      <c r="Y7" s="278"/>
      <c r="Z7" s="278"/>
      <c r="AA7" s="278"/>
      <c r="AB7" s="278"/>
      <c r="AC7" s="278"/>
      <c r="AD7" s="278"/>
      <c r="AE7" s="278"/>
      <c r="AF7" s="2"/>
    </row>
    <row r="8" spans="1:119">
      <c r="A8" s="20">
        <v>1</v>
      </c>
      <c r="B8" s="21">
        <v>5.6</v>
      </c>
      <c r="C8" s="21" t="s">
        <v>2</v>
      </c>
      <c r="D8" s="21">
        <v>16.3</v>
      </c>
      <c r="E8" s="21" t="s">
        <v>2</v>
      </c>
      <c r="F8" s="43"/>
      <c r="G8" s="206" t="s">
        <v>148</v>
      </c>
      <c r="H8" s="21">
        <v>0</v>
      </c>
      <c r="I8" s="21"/>
      <c r="J8" s="43"/>
      <c r="K8" s="20">
        <v>1</v>
      </c>
      <c r="L8" s="133">
        <v>990.4</v>
      </c>
      <c r="M8" s="24">
        <v>996.6</v>
      </c>
      <c r="N8" s="43"/>
      <c r="O8" s="20">
        <v>1</v>
      </c>
      <c r="P8" s="27">
        <v>44</v>
      </c>
      <c r="Q8" s="27">
        <v>89</v>
      </c>
      <c r="R8" s="43"/>
      <c r="S8" s="20">
        <v>1</v>
      </c>
      <c r="T8" s="35" t="s">
        <v>136</v>
      </c>
      <c r="U8" s="97">
        <v>48.3</v>
      </c>
      <c r="V8" s="97">
        <v>8.5</v>
      </c>
      <c r="W8" s="43"/>
      <c r="X8" s="252"/>
      <c r="Y8" s="252"/>
      <c r="Z8" s="252"/>
      <c r="AA8" s="43"/>
      <c r="AB8" s="252" t="s">
        <v>144</v>
      </c>
      <c r="AC8" s="252"/>
      <c r="AD8" s="252"/>
      <c r="AE8" s="252"/>
      <c r="AF8" s="2"/>
    </row>
    <row r="9" spans="1:119">
      <c r="A9" s="26">
        <v>2</v>
      </c>
      <c r="B9" s="21">
        <v>3.6</v>
      </c>
      <c r="C9" s="21" t="s">
        <v>2</v>
      </c>
      <c r="D9" s="136">
        <v>8.6999999999999993</v>
      </c>
      <c r="E9" s="21" t="s">
        <v>2</v>
      </c>
      <c r="F9" s="43"/>
      <c r="G9" s="205" t="s">
        <v>145</v>
      </c>
      <c r="H9" s="21">
        <v>1.524</v>
      </c>
      <c r="I9" s="21">
        <v>2</v>
      </c>
      <c r="J9" s="43"/>
      <c r="K9" s="26">
        <v>2</v>
      </c>
      <c r="L9" s="24">
        <v>996.6</v>
      </c>
      <c r="M9" s="24">
        <v>1009.9</v>
      </c>
      <c r="N9" s="43"/>
      <c r="O9" s="26">
        <v>2</v>
      </c>
      <c r="P9" s="27">
        <v>63</v>
      </c>
      <c r="Q9" s="27">
        <v>85</v>
      </c>
      <c r="R9" s="43"/>
      <c r="S9" s="26">
        <v>2</v>
      </c>
      <c r="T9" s="35" t="s">
        <v>62</v>
      </c>
      <c r="U9" s="34">
        <v>33.799999999999997</v>
      </c>
      <c r="V9" s="34">
        <v>5.5</v>
      </c>
      <c r="W9" s="43"/>
      <c r="X9" s="252"/>
      <c r="Y9" s="252"/>
      <c r="Z9" s="252"/>
      <c r="AA9" s="43"/>
      <c r="AB9" s="252" t="s">
        <v>125</v>
      </c>
      <c r="AC9" s="252"/>
      <c r="AD9" s="252"/>
      <c r="AE9" s="252"/>
      <c r="AF9" s="2"/>
    </row>
    <row r="10" spans="1:119">
      <c r="A10" s="26">
        <v>3</v>
      </c>
      <c r="B10" s="21">
        <v>3.9</v>
      </c>
      <c r="C10" s="21" t="s">
        <v>2</v>
      </c>
      <c r="D10" s="21">
        <v>13.4</v>
      </c>
      <c r="E10" s="21" t="s">
        <v>2</v>
      </c>
      <c r="F10" s="43"/>
      <c r="G10" s="205"/>
      <c r="H10" s="21">
        <v>0</v>
      </c>
      <c r="I10" s="21"/>
      <c r="J10" s="43"/>
      <c r="K10" s="26">
        <v>3</v>
      </c>
      <c r="L10" s="24">
        <v>1009.8</v>
      </c>
      <c r="M10" s="24">
        <v>1019.2</v>
      </c>
      <c r="N10" s="43"/>
      <c r="O10" s="26">
        <v>3</v>
      </c>
      <c r="P10" s="27">
        <v>36</v>
      </c>
      <c r="Q10" s="27">
        <v>84</v>
      </c>
      <c r="R10" s="43"/>
      <c r="S10" s="26">
        <v>3</v>
      </c>
      <c r="T10" s="35" t="s">
        <v>141</v>
      </c>
      <c r="U10" s="97">
        <v>20.9</v>
      </c>
      <c r="V10" s="97">
        <v>3.7</v>
      </c>
      <c r="W10" s="43"/>
      <c r="X10" s="252"/>
      <c r="Y10" s="252"/>
      <c r="Z10" s="252"/>
      <c r="AA10" s="43"/>
      <c r="AB10" s="252" t="s">
        <v>66</v>
      </c>
      <c r="AC10" s="252"/>
      <c r="AD10" s="252"/>
      <c r="AE10" s="252"/>
      <c r="AF10" s="2"/>
    </row>
    <row r="11" spans="1:119">
      <c r="A11" s="26">
        <v>4</v>
      </c>
      <c r="B11" s="21">
        <v>6.1</v>
      </c>
      <c r="C11" s="21" t="s">
        <v>2</v>
      </c>
      <c r="D11" s="21">
        <v>13.4</v>
      </c>
      <c r="E11" s="21" t="s">
        <v>2</v>
      </c>
      <c r="F11" s="43"/>
      <c r="G11" s="205" t="s">
        <v>142</v>
      </c>
      <c r="H11" s="21">
        <v>0</v>
      </c>
      <c r="I11" s="21"/>
      <c r="J11" s="43"/>
      <c r="K11" s="26">
        <v>4</v>
      </c>
      <c r="L11" s="24">
        <v>1016.8</v>
      </c>
      <c r="M11" s="24">
        <v>1021.6</v>
      </c>
      <c r="N11" s="43"/>
      <c r="O11" s="26">
        <v>4</v>
      </c>
      <c r="P11" s="27">
        <v>47</v>
      </c>
      <c r="Q11" s="27">
        <v>83</v>
      </c>
      <c r="R11" s="43"/>
      <c r="S11" s="26">
        <v>4</v>
      </c>
      <c r="T11" s="35" t="s">
        <v>90</v>
      </c>
      <c r="U11" s="97">
        <v>22.5</v>
      </c>
      <c r="V11" s="97">
        <v>2.9</v>
      </c>
      <c r="W11" s="43"/>
      <c r="X11" s="252"/>
      <c r="Y11" s="252"/>
      <c r="Z11" s="252"/>
      <c r="AA11" s="43"/>
      <c r="AB11" s="252" t="s">
        <v>143</v>
      </c>
      <c r="AC11" s="252"/>
      <c r="AD11" s="252"/>
      <c r="AE11" s="252"/>
      <c r="AF11" s="32"/>
    </row>
    <row r="12" spans="1:119">
      <c r="A12" s="26">
        <v>5</v>
      </c>
      <c r="B12" s="134">
        <v>2.2999999999999998</v>
      </c>
      <c r="C12" s="21" t="s">
        <v>2</v>
      </c>
      <c r="D12" s="21">
        <v>19.399999999999999</v>
      </c>
      <c r="E12" s="21" t="s">
        <v>2</v>
      </c>
      <c r="F12" s="43"/>
      <c r="G12" s="23"/>
      <c r="H12" s="21">
        <v>0</v>
      </c>
      <c r="I12" s="21"/>
      <c r="J12" s="43"/>
      <c r="K12" s="26">
        <v>5</v>
      </c>
      <c r="L12" s="24">
        <v>1010.9</v>
      </c>
      <c r="M12" s="24">
        <v>1017.7</v>
      </c>
      <c r="N12" s="43"/>
      <c r="O12" s="26">
        <v>5</v>
      </c>
      <c r="P12" s="27">
        <v>37</v>
      </c>
      <c r="Q12" s="27">
        <v>88</v>
      </c>
      <c r="R12" s="43"/>
      <c r="S12" s="26">
        <v>5</v>
      </c>
      <c r="T12" s="35" t="s">
        <v>90</v>
      </c>
      <c r="U12" s="97">
        <v>22.5</v>
      </c>
      <c r="V12" s="97">
        <v>2.2999999999999998</v>
      </c>
      <c r="W12" s="43"/>
      <c r="X12" s="252"/>
      <c r="Y12" s="252"/>
      <c r="Z12" s="252"/>
      <c r="AA12" s="43"/>
      <c r="AB12" s="252" t="s">
        <v>98</v>
      </c>
      <c r="AC12" s="252"/>
      <c r="AD12" s="252"/>
      <c r="AE12" s="252"/>
      <c r="AF12" s="33"/>
    </row>
    <row r="13" spans="1:119">
      <c r="A13" s="26">
        <v>6</v>
      </c>
      <c r="B13" s="21">
        <v>5.2</v>
      </c>
      <c r="C13" s="21" t="s">
        <v>2</v>
      </c>
      <c r="D13" s="21">
        <v>17.3</v>
      </c>
      <c r="E13" s="21" t="s">
        <v>2</v>
      </c>
      <c r="F13" s="43"/>
      <c r="G13" s="23"/>
      <c r="H13" s="21">
        <v>0</v>
      </c>
      <c r="I13" s="21"/>
      <c r="J13" s="43"/>
      <c r="K13" s="26">
        <v>6</v>
      </c>
      <c r="L13" s="24">
        <v>1007.4</v>
      </c>
      <c r="M13" s="24">
        <v>1013.8</v>
      </c>
      <c r="N13" s="43"/>
      <c r="O13" s="26">
        <v>6</v>
      </c>
      <c r="P13" s="27">
        <v>52</v>
      </c>
      <c r="Q13" s="35">
        <v>86</v>
      </c>
      <c r="R13" s="43"/>
      <c r="S13" s="26">
        <v>6</v>
      </c>
      <c r="T13" s="35" t="s">
        <v>64</v>
      </c>
      <c r="U13" s="97">
        <v>17.7</v>
      </c>
      <c r="V13" s="97">
        <v>2.1</v>
      </c>
      <c r="W13" s="43"/>
      <c r="X13" s="252"/>
      <c r="Y13" s="252"/>
      <c r="Z13" s="252"/>
      <c r="AA13" s="43"/>
      <c r="AB13" s="252" t="s">
        <v>101</v>
      </c>
      <c r="AC13" s="252"/>
      <c r="AD13" s="252"/>
      <c r="AE13" s="252"/>
      <c r="AF13" s="2"/>
    </row>
    <row r="14" spans="1:119">
      <c r="A14" s="26">
        <v>7</v>
      </c>
      <c r="B14" s="21">
        <v>6.4</v>
      </c>
      <c r="C14" s="21" t="s">
        <v>2</v>
      </c>
      <c r="D14" s="21">
        <v>23.6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1001.8</v>
      </c>
      <c r="M14" s="24">
        <v>1008.2</v>
      </c>
      <c r="N14" s="43"/>
      <c r="O14" s="26">
        <v>7</v>
      </c>
      <c r="P14" s="94">
        <v>31</v>
      </c>
      <c r="Q14" s="27">
        <v>81</v>
      </c>
      <c r="R14" s="43"/>
      <c r="S14" s="26">
        <v>7</v>
      </c>
      <c r="T14" s="35" t="s">
        <v>90</v>
      </c>
      <c r="U14" s="97">
        <v>49.9</v>
      </c>
      <c r="V14" s="97">
        <v>5.8</v>
      </c>
      <c r="W14" s="43"/>
      <c r="X14" s="252" t="s">
        <v>149</v>
      </c>
      <c r="Y14" s="252"/>
      <c r="Z14" s="252"/>
      <c r="AA14" s="43"/>
      <c r="AB14" s="252" t="s">
        <v>150</v>
      </c>
      <c r="AC14" s="252"/>
      <c r="AD14" s="252"/>
      <c r="AE14" s="252"/>
      <c r="AF14" s="2"/>
    </row>
    <row r="15" spans="1:119">
      <c r="A15" s="26">
        <v>8</v>
      </c>
      <c r="B15" s="21">
        <v>9.9</v>
      </c>
      <c r="C15" s="21" t="s">
        <v>2</v>
      </c>
      <c r="D15" s="21">
        <v>24.7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999.7</v>
      </c>
      <c r="M15" s="24">
        <v>1005.8</v>
      </c>
      <c r="N15" s="43"/>
      <c r="O15" s="26">
        <v>8</v>
      </c>
      <c r="P15" s="94">
        <v>29</v>
      </c>
      <c r="Q15" s="27">
        <v>81</v>
      </c>
      <c r="R15" s="43"/>
      <c r="S15" s="26">
        <v>8</v>
      </c>
      <c r="T15" s="35" t="s">
        <v>64</v>
      </c>
      <c r="U15" s="97">
        <v>46.7</v>
      </c>
      <c r="V15" s="97">
        <v>7.1</v>
      </c>
      <c r="W15" s="43"/>
      <c r="X15" s="252" t="s">
        <v>152</v>
      </c>
      <c r="Y15" s="252"/>
      <c r="Z15" s="252"/>
      <c r="AA15" s="43"/>
      <c r="AB15" s="252" t="s">
        <v>101</v>
      </c>
      <c r="AC15" s="252"/>
      <c r="AD15" s="252"/>
      <c r="AE15" s="252"/>
      <c r="AF15" s="2"/>
    </row>
    <row r="16" spans="1:119">
      <c r="A16" s="26">
        <v>9</v>
      </c>
      <c r="B16" s="21">
        <v>11.3</v>
      </c>
      <c r="C16" s="21" t="s">
        <v>2</v>
      </c>
      <c r="D16" s="21">
        <v>19.7</v>
      </c>
      <c r="E16" s="21" t="s">
        <v>2</v>
      </c>
      <c r="F16" s="43"/>
      <c r="G16" s="23"/>
      <c r="H16" s="21">
        <v>0</v>
      </c>
      <c r="I16" s="21"/>
      <c r="J16" s="43"/>
      <c r="K16" s="26">
        <v>9</v>
      </c>
      <c r="L16" s="24">
        <v>999.8</v>
      </c>
      <c r="M16" s="24">
        <v>1015.3</v>
      </c>
      <c r="N16" s="43"/>
      <c r="O16" s="26">
        <v>9</v>
      </c>
      <c r="P16" s="131">
        <v>16</v>
      </c>
      <c r="Q16" s="27">
        <v>36</v>
      </c>
      <c r="R16" s="43"/>
      <c r="S16" s="26">
        <v>9</v>
      </c>
      <c r="T16" s="35" t="s">
        <v>113</v>
      </c>
      <c r="U16" s="130">
        <v>56.3</v>
      </c>
      <c r="V16" s="130">
        <v>14.2</v>
      </c>
      <c r="W16" s="43"/>
      <c r="X16" s="252" t="s">
        <v>151</v>
      </c>
      <c r="Y16" s="252"/>
      <c r="Z16" s="252"/>
      <c r="AA16" s="43"/>
      <c r="AB16" s="252" t="s">
        <v>98</v>
      </c>
      <c r="AC16" s="252"/>
      <c r="AD16" s="252"/>
      <c r="AE16" s="252"/>
      <c r="AF16" s="2"/>
    </row>
    <row r="17" spans="1:33">
      <c r="A17" s="26">
        <v>10</v>
      </c>
      <c r="B17" s="21">
        <v>4.4000000000000004</v>
      </c>
      <c r="C17" s="21" t="s">
        <v>2</v>
      </c>
      <c r="D17" s="21">
        <v>17.899999999999999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24">
        <v>1015.3</v>
      </c>
      <c r="M17" s="24">
        <v>1021</v>
      </c>
      <c r="N17" s="43"/>
      <c r="O17" s="26">
        <v>10</v>
      </c>
      <c r="P17" s="27">
        <v>22</v>
      </c>
      <c r="Q17" s="27">
        <v>78</v>
      </c>
      <c r="R17" s="43"/>
      <c r="S17" s="26">
        <v>10</v>
      </c>
      <c r="T17" s="35" t="s">
        <v>141</v>
      </c>
      <c r="U17" s="34">
        <v>17.7</v>
      </c>
      <c r="V17" s="34">
        <v>3.2</v>
      </c>
      <c r="W17" s="43"/>
      <c r="X17" s="252" t="s">
        <v>153</v>
      </c>
      <c r="Y17" s="252"/>
      <c r="Z17" s="252"/>
      <c r="AA17" s="43"/>
      <c r="AB17" s="252" t="s">
        <v>98</v>
      </c>
      <c r="AC17" s="252"/>
      <c r="AD17" s="252"/>
      <c r="AE17" s="252"/>
      <c r="AF17" s="2"/>
    </row>
    <row r="18" spans="1:33">
      <c r="A18" s="26">
        <v>11</v>
      </c>
      <c r="B18" s="21">
        <v>6.2</v>
      </c>
      <c r="C18" s="21" t="s">
        <v>2</v>
      </c>
      <c r="D18" s="21">
        <v>18.8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24">
        <v>1019.8</v>
      </c>
      <c r="M18" s="24">
        <v>1023.6</v>
      </c>
      <c r="N18" s="43"/>
      <c r="O18" s="26">
        <v>11</v>
      </c>
      <c r="P18" s="27">
        <v>28</v>
      </c>
      <c r="Q18" s="27">
        <v>63</v>
      </c>
      <c r="R18" s="43"/>
      <c r="S18" s="26">
        <v>11</v>
      </c>
      <c r="T18" s="35" t="s">
        <v>90</v>
      </c>
      <c r="U18" s="97">
        <v>20.9</v>
      </c>
      <c r="V18" s="97">
        <v>3.1</v>
      </c>
      <c r="W18" s="43"/>
      <c r="X18" s="252"/>
      <c r="Y18" s="252"/>
      <c r="Z18" s="252"/>
      <c r="AA18" s="43"/>
      <c r="AB18" s="252" t="s">
        <v>101</v>
      </c>
      <c r="AC18" s="252"/>
      <c r="AD18" s="252"/>
      <c r="AE18" s="252"/>
      <c r="AF18" s="2"/>
      <c r="AG18" s="36"/>
    </row>
    <row r="19" spans="1:33">
      <c r="A19" s="26">
        <v>12</v>
      </c>
      <c r="B19" s="21">
        <v>6.1</v>
      </c>
      <c r="C19" s="21" t="s">
        <v>2</v>
      </c>
      <c r="D19" s="21">
        <v>19.7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24">
        <v>1019.4</v>
      </c>
      <c r="M19" s="24">
        <v>1022.7</v>
      </c>
      <c r="N19" s="43"/>
      <c r="O19" s="26">
        <v>12</v>
      </c>
      <c r="P19" s="27">
        <v>37</v>
      </c>
      <c r="Q19" s="27">
        <v>79</v>
      </c>
      <c r="R19" s="43"/>
      <c r="S19" s="26">
        <v>12</v>
      </c>
      <c r="T19" s="35" t="s">
        <v>90</v>
      </c>
      <c r="U19" s="97">
        <v>16.100000000000001</v>
      </c>
      <c r="V19" s="97">
        <v>2.1</v>
      </c>
      <c r="W19" s="43"/>
      <c r="X19" s="252"/>
      <c r="Y19" s="252"/>
      <c r="Z19" s="252"/>
      <c r="AA19" s="43"/>
      <c r="AB19" s="252" t="s">
        <v>101</v>
      </c>
      <c r="AC19" s="252"/>
      <c r="AD19" s="252"/>
      <c r="AE19" s="252"/>
      <c r="AF19" s="2"/>
    </row>
    <row r="20" spans="1:33">
      <c r="A20" s="26">
        <v>13</v>
      </c>
      <c r="B20" s="21">
        <v>9.5</v>
      </c>
      <c r="C20" s="21" t="s">
        <v>2</v>
      </c>
      <c r="D20" s="21">
        <v>22.2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1018.8</v>
      </c>
      <c r="M20" s="24">
        <v>1021.4</v>
      </c>
      <c r="N20" s="43"/>
      <c r="O20" s="26">
        <v>13</v>
      </c>
      <c r="P20" s="27">
        <v>36</v>
      </c>
      <c r="Q20" s="27">
        <v>69</v>
      </c>
      <c r="R20" s="37"/>
      <c r="S20" s="26">
        <v>13</v>
      </c>
      <c r="T20" s="35" t="s">
        <v>54</v>
      </c>
      <c r="U20" s="97">
        <v>16.100000000000001</v>
      </c>
      <c r="V20" s="97">
        <v>2.2999999999999998</v>
      </c>
      <c r="W20" s="43"/>
      <c r="X20" s="252"/>
      <c r="Y20" s="252"/>
      <c r="Z20" s="252"/>
      <c r="AA20" s="43"/>
      <c r="AB20" s="252" t="s">
        <v>154</v>
      </c>
      <c r="AC20" s="252"/>
      <c r="AD20" s="252"/>
      <c r="AE20" s="252"/>
      <c r="AF20" s="2"/>
    </row>
    <row r="21" spans="1:33">
      <c r="A21" s="26">
        <v>14</v>
      </c>
      <c r="B21" s="21">
        <v>8.3000000000000007</v>
      </c>
      <c r="C21" s="21" t="s">
        <v>2</v>
      </c>
      <c r="D21" s="21">
        <v>25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24">
        <v>1019.1</v>
      </c>
      <c r="M21" s="24">
        <v>1022.1</v>
      </c>
      <c r="N21" s="43"/>
      <c r="O21" s="26">
        <v>14</v>
      </c>
      <c r="P21" s="27">
        <v>23</v>
      </c>
      <c r="Q21" s="27">
        <v>81</v>
      </c>
      <c r="R21" s="43"/>
      <c r="S21" s="26">
        <v>14</v>
      </c>
      <c r="T21" s="35" t="s">
        <v>64</v>
      </c>
      <c r="U21" s="97">
        <v>22.5</v>
      </c>
      <c r="V21" s="97">
        <v>2.2999999999999998</v>
      </c>
      <c r="W21" s="43"/>
      <c r="X21" s="252"/>
      <c r="Y21" s="252"/>
      <c r="Z21" s="252"/>
      <c r="AA21" s="43"/>
      <c r="AB21" s="252" t="s">
        <v>98</v>
      </c>
      <c r="AC21" s="252"/>
      <c r="AD21" s="252"/>
      <c r="AE21" s="252"/>
      <c r="AF21" s="2"/>
    </row>
    <row r="22" spans="1:33">
      <c r="A22" s="26">
        <v>15</v>
      </c>
      <c r="B22" s="29">
        <v>9.1999999999999993</v>
      </c>
      <c r="C22" s="21" t="s">
        <v>2</v>
      </c>
      <c r="D22" s="128">
        <v>26.9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1017.2</v>
      </c>
      <c r="M22" s="24">
        <v>1022.4</v>
      </c>
      <c r="N22" s="43"/>
      <c r="O22" s="26">
        <v>15</v>
      </c>
      <c r="P22" s="27">
        <v>29</v>
      </c>
      <c r="Q22" s="27">
        <v>77</v>
      </c>
      <c r="R22" s="43"/>
      <c r="S22" s="26">
        <v>15</v>
      </c>
      <c r="T22" s="35" t="s">
        <v>141</v>
      </c>
      <c r="U22" s="97">
        <v>14.5</v>
      </c>
      <c r="V22" s="97">
        <v>2.2999999999999998</v>
      </c>
      <c r="W22" s="43"/>
      <c r="X22" s="252"/>
      <c r="Y22" s="252"/>
      <c r="Z22" s="252"/>
      <c r="AA22" s="43"/>
      <c r="AB22" s="252" t="s">
        <v>98</v>
      </c>
      <c r="AC22" s="252"/>
      <c r="AD22" s="252"/>
      <c r="AE22" s="252"/>
      <c r="AF22" s="2"/>
    </row>
    <row r="23" spans="1:33">
      <c r="A23" s="26">
        <v>16</v>
      </c>
      <c r="B23" s="21">
        <v>12.3</v>
      </c>
      <c r="C23" s="21" t="s">
        <v>2</v>
      </c>
      <c r="D23" s="21">
        <v>25.7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1014.5</v>
      </c>
      <c r="M23" s="24">
        <v>1021.6</v>
      </c>
      <c r="N23" s="43"/>
      <c r="O23" s="26">
        <v>16</v>
      </c>
      <c r="P23" s="27">
        <v>31</v>
      </c>
      <c r="Q23" s="27">
        <v>75</v>
      </c>
      <c r="R23" s="43"/>
      <c r="S23" s="26">
        <v>16</v>
      </c>
      <c r="T23" s="35" t="s">
        <v>91</v>
      </c>
      <c r="U23" s="34">
        <v>37</v>
      </c>
      <c r="V23" s="34">
        <v>6.3</v>
      </c>
      <c r="W23" s="43"/>
      <c r="X23" s="252"/>
      <c r="Y23" s="252"/>
      <c r="Z23" s="252"/>
      <c r="AA23" s="43"/>
      <c r="AB23" s="252" t="s">
        <v>120</v>
      </c>
      <c r="AC23" s="252"/>
      <c r="AD23" s="252"/>
      <c r="AE23" s="252"/>
      <c r="AF23" s="2"/>
    </row>
    <row r="24" spans="1:33">
      <c r="A24" s="26">
        <v>17</v>
      </c>
      <c r="B24" s="21">
        <v>11.4</v>
      </c>
      <c r="C24" s="21" t="s">
        <v>2</v>
      </c>
      <c r="D24" s="21">
        <v>20.100000000000001</v>
      </c>
      <c r="E24" s="21" t="s">
        <v>2</v>
      </c>
      <c r="F24" s="43"/>
      <c r="G24" s="23"/>
      <c r="H24" s="21">
        <v>0</v>
      </c>
      <c r="I24" s="21"/>
      <c r="J24" s="43"/>
      <c r="K24" s="26">
        <v>17</v>
      </c>
      <c r="L24" s="24">
        <v>1015.6</v>
      </c>
      <c r="M24" s="24">
        <v>1023.3</v>
      </c>
      <c r="N24" s="43"/>
      <c r="O24" s="26">
        <v>17</v>
      </c>
      <c r="P24" s="27">
        <v>32</v>
      </c>
      <c r="Q24" s="27">
        <v>70</v>
      </c>
      <c r="R24" s="43"/>
      <c r="S24" s="26">
        <v>17</v>
      </c>
      <c r="T24" s="35" t="s">
        <v>106</v>
      </c>
      <c r="U24" s="97">
        <v>29</v>
      </c>
      <c r="V24" s="97">
        <v>8</v>
      </c>
      <c r="W24" s="43"/>
      <c r="X24" s="252"/>
      <c r="Y24" s="252"/>
      <c r="Z24" s="252"/>
      <c r="AA24" s="43"/>
      <c r="AB24" s="252" t="s">
        <v>127</v>
      </c>
      <c r="AC24" s="252"/>
      <c r="AD24" s="252"/>
      <c r="AE24" s="252"/>
      <c r="AF24" s="2"/>
    </row>
    <row r="25" spans="1:33">
      <c r="A25" s="26">
        <v>18</v>
      </c>
      <c r="B25" s="21">
        <v>10.8</v>
      </c>
      <c r="C25" s="21" t="s">
        <v>2</v>
      </c>
      <c r="D25" s="21">
        <v>20.399999999999999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1012.1</v>
      </c>
      <c r="M25" s="24">
        <v>1020</v>
      </c>
      <c r="N25" s="43"/>
      <c r="O25" s="26">
        <v>18</v>
      </c>
      <c r="P25" s="27">
        <v>34</v>
      </c>
      <c r="Q25" s="27">
        <v>53</v>
      </c>
      <c r="R25" s="43"/>
      <c r="S25" s="26">
        <v>18</v>
      </c>
      <c r="T25" s="35" t="s">
        <v>106</v>
      </c>
      <c r="U25" s="97">
        <v>22.5</v>
      </c>
      <c r="V25" s="97">
        <v>5.0999999999999996</v>
      </c>
      <c r="W25" s="43"/>
      <c r="X25" s="252"/>
      <c r="Y25" s="252"/>
      <c r="Z25" s="252"/>
      <c r="AA25" s="43"/>
      <c r="AB25" s="252" t="s">
        <v>98</v>
      </c>
      <c r="AC25" s="252"/>
      <c r="AD25" s="252"/>
      <c r="AE25" s="252"/>
      <c r="AF25" s="38"/>
    </row>
    <row r="26" spans="1:33">
      <c r="A26" s="26">
        <v>19</v>
      </c>
      <c r="B26" s="21">
        <v>9.5</v>
      </c>
      <c r="C26" s="21" t="s">
        <v>2</v>
      </c>
      <c r="D26" s="21">
        <v>21.6</v>
      </c>
      <c r="E26" s="21" t="s">
        <v>2</v>
      </c>
      <c r="F26" s="43"/>
      <c r="G26" s="149"/>
      <c r="H26" s="21">
        <v>0</v>
      </c>
      <c r="I26" s="21"/>
      <c r="J26" s="43"/>
      <c r="K26" s="26">
        <v>19</v>
      </c>
      <c r="L26" s="24">
        <v>1006.7</v>
      </c>
      <c r="M26" s="24">
        <v>1014.5</v>
      </c>
      <c r="N26" s="43"/>
      <c r="O26" s="26">
        <v>19</v>
      </c>
      <c r="P26" s="27">
        <v>38</v>
      </c>
      <c r="Q26" s="27">
        <v>75</v>
      </c>
      <c r="R26" s="43"/>
      <c r="S26" s="26">
        <v>19</v>
      </c>
      <c r="T26" s="35" t="s">
        <v>90</v>
      </c>
      <c r="U26" s="97">
        <v>24.1</v>
      </c>
      <c r="V26" s="97">
        <v>5</v>
      </c>
      <c r="W26" s="43"/>
      <c r="X26" s="252"/>
      <c r="Y26" s="252"/>
      <c r="Z26" s="252"/>
      <c r="AA26" s="43"/>
      <c r="AB26" s="252" t="s">
        <v>101</v>
      </c>
      <c r="AC26" s="252"/>
      <c r="AD26" s="252"/>
      <c r="AE26" s="252"/>
      <c r="AF26" s="38"/>
    </row>
    <row r="27" spans="1:33">
      <c r="A27" s="26">
        <v>20</v>
      </c>
      <c r="B27" s="21">
        <v>9.8000000000000007</v>
      </c>
      <c r="C27" s="21" t="s">
        <v>2</v>
      </c>
      <c r="D27" s="21">
        <v>13.2</v>
      </c>
      <c r="E27" s="21" t="s">
        <v>2</v>
      </c>
      <c r="F27" s="43"/>
      <c r="G27" s="207" t="s">
        <v>158</v>
      </c>
      <c r="H27" s="21">
        <v>0.76200000000000001</v>
      </c>
      <c r="I27" s="21">
        <v>0.3</v>
      </c>
      <c r="J27" s="43"/>
      <c r="K27" s="26">
        <v>20</v>
      </c>
      <c r="L27" s="24">
        <v>1010</v>
      </c>
      <c r="M27" s="24">
        <v>1015.4</v>
      </c>
      <c r="N27" s="43"/>
      <c r="O27" s="26">
        <v>20</v>
      </c>
      <c r="P27" s="27">
        <v>75</v>
      </c>
      <c r="Q27" s="94">
        <v>90</v>
      </c>
      <c r="R27" s="43"/>
      <c r="S27" s="26">
        <v>20</v>
      </c>
      <c r="T27" s="35" t="s">
        <v>106</v>
      </c>
      <c r="U27" s="97">
        <v>33.799999999999997</v>
      </c>
      <c r="V27" s="97">
        <v>5.6</v>
      </c>
      <c r="W27" s="43"/>
      <c r="X27" s="252"/>
      <c r="Y27" s="252"/>
      <c r="Z27" s="252"/>
      <c r="AA27" s="43"/>
      <c r="AB27" s="252" t="s">
        <v>104</v>
      </c>
      <c r="AC27" s="252"/>
      <c r="AD27" s="252"/>
      <c r="AE27" s="252"/>
      <c r="AF27" s="38"/>
    </row>
    <row r="28" spans="1:33">
      <c r="A28" s="26">
        <v>21</v>
      </c>
      <c r="B28" s="21">
        <v>10.199999999999999</v>
      </c>
      <c r="C28" s="21" t="s">
        <v>2</v>
      </c>
      <c r="D28" s="21">
        <v>12.6</v>
      </c>
      <c r="E28" s="21" t="s">
        <v>2</v>
      </c>
      <c r="F28" s="43"/>
      <c r="G28" s="207" t="s">
        <v>159</v>
      </c>
      <c r="H28" s="21">
        <v>0.76200000000000001</v>
      </c>
      <c r="I28" s="21">
        <v>0.3</v>
      </c>
      <c r="J28" s="43"/>
      <c r="K28" s="26">
        <v>21</v>
      </c>
      <c r="L28" s="24">
        <v>1007.9</v>
      </c>
      <c r="M28" s="24">
        <v>1013.9</v>
      </c>
      <c r="N28" s="43"/>
      <c r="O28" s="26">
        <v>21</v>
      </c>
      <c r="P28" s="27">
        <v>59</v>
      </c>
      <c r="Q28" s="27">
        <v>88</v>
      </c>
      <c r="R28" s="43"/>
      <c r="S28" s="26">
        <v>21</v>
      </c>
      <c r="T28" s="35" t="s">
        <v>155</v>
      </c>
      <c r="U28" s="97">
        <v>24.1</v>
      </c>
      <c r="V28" s="97">
        <v>4.5</v>
      </c>
      <c r="W28" s="43"/>
      <c r="X28" s="252"/>
      <c r="Y28" s="252"/>
      <c r="Z28" s="252"/>
      <c r="AA28" s="43"/>
      <c r="AB28" s="252" t="s">
        <v>125</v>
      </c>
      <c r="AC28" s="252"/>
      <c r="AD28" s="252"/>
      <c r="AE28" s="252"/>
      <c r="AF28" s="2"/>
    </row>
    <row r="29" spans="1:33">
      <c r="A29" s="26">
        <v>22</v>
      </c>
      <c r="B29" s="21">
        <v>9.1</v>
      </c>
      <c r="C29" s="21" t="s">
        <v>2</v>
      </c>
      <c r="D29" s="21">
        <v>19.2</v>
      </c>
      <c r="E29" s="21" t="s">
        <v>2</v>
      </c>
      <c r="F29" s="43"/>
      <c r="G29" s="207" t="s">
        <v>157</v>
      </c>
      <c r="H29" s="21">
        <v>0.76200000000000001</v>
      </c>
      <c r="I29" s="21">
        <v>0.3</v>
      </c>
      <c r="J29" s="43"/>
      <c r="K29" s="26">
        <v>22</v>
      </c>
      <c r="L29" s="24">
        <v>1001.8</v>
      </c>
      <c r="M29" s="24">
        <v>1007.8</v>
      </c>
      <c r="N29" s="43"/>
      <c r="O29" s="26">
        <v>22</v>
      </c>
      <c r="P29" s="27">
        <v>56</v>
      </c>
      <c r="Q29" s="129">
        <v>92</v>
      </c>
      <c r="R29" s="43"/>
      <c r="S29" s="26">
        <v>22</v>
      </c>
      <c r="T29" s="35" t="s">
        <v>65</v>
      </c>
      <c r="U29" s="97">
        <v>19.3</v>
      </c>
      <c r="V29" s="97">
        <v>3.1</v>
      </c>
      <c r="W29" s="43"/>
      <c r="X29" s="252"/>
      <c r="Y29" s="252"/>
      <c r="Z29" s="252"/>
      <c r="AA29" s="43"/>
      <c r="AB29" s="252" t="s">
        <v>162</v>
      </c>
      <c r="AC29" s="252"/>
      <c r="AD29" s="252"/>
      <c r="AE29" s="252"/>
      <c r="AF29" s="38"/>
    </row>
    <row r="30" spans="1:33">
      <c r="A30" s="26">
        <v>23</v>
      </c>
      <c r="B30" s="21">
        <v>10.8</v>
      </c>
      <c r="C30" s="21" t="s">
        <v>2</v>
      </c>
      <c r="D30" s="21">
        <v>15.4</v>
      </c>
      <c r="E30" s="21" t="s">
        <v>2</v>
      </c>
      <c r="F30" s="43"/>
      <c r="G30" s="207" t="s">
        <v>156</v>
      </c>
      <c r="H30" s="128">
        <v>6.6040000000000001</v>
      </c>
      <c r="I30" s="128">
        <v>13.5</v>
      </c>
      <c r="J30" s="43"/>
      <c r="K30" s="26">
        <v>23</v>
      </c>
      <c r="L30" s="24">
        <v>999.5</v>
      </c>
      <c r="M30" s="24">
        <v>1006.1</v>
      </c>
      <c r="N30" s="43"/>
      <c r="O30" s="26">
        <v>23</v>
      </c>
      <c r="P30" s="27">
        <v>72</v>
      </c>
      <c r="Q30" s="35">
        <v>90</v>
      </c>
      <c r="R30" s="43"/>
      <c r="S30" s="26">
        <v>23</v>
      </c>
      <c r="T30" s="35" t="s">
        <v>91</v>
      </c>
      <c r="U30" s="97">
        <v>33.799999999999997</v>
      </c>
      <c r="V30" s="97">
        <v>8.6999999999999993</v>
      </c>
      <c r="W30" s="43"/>
      <c r="X30" s="252"/>
      <c r="Y30" s="252"/>
      <c r="Z30" s="252"/>
      <c r="AA30" s="43"/>
      <c r="AB30" s="252" t="s">
        <v>161</v>
      </c>
      <c r="AC30" s="252"/>
      <c r="AD30" s="252"/>
      <c r="AE30" s="252"/>
      <c r="AF30" s="2"/>
    </row>
    <row r="31" spans="1:33">
      <c r="A31" s="26">
        <v>24</v>
      </c>
      <c r="B31" s="21">
        <v>8.6</v>
      </c>
      <c r="C31" s="21" t="s">
        <v>2</v>
      </c>
      <c r="D31" s="21">
        <v>17.899999999999999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1001.2</v>
      </c>
      <c r="M31" s="24">
        <v>1009.1</v>
      </c>
      <c r="N31" s="43"/>
      <c r="O31" s="26">
        <v>24</v>
      </c>
      <c r="P31" s="27">
        <v>55</v>
      </c>
      <c r="Q31" s="27">
        <v>89</v>
      </c>
      <c r="R31" s="43"/>
      <c r="S31" s="26">
        <v>24</v>
      </c>
      <c r="T31" s="35" t="s">
        <v>106</v>
      </c>
      <c r="U31" s="97">
        <v>20.9</v>
      </c>
      <c r="V31" s="97">
        <v>4.3</v>
      </c>
      <c r="W31" s="43"/>
      <c r="X31" s="252"/>
      <c r="Y31" s="252"/>
      <c r="Z31" s="252"/>
      <c r="AA31" s="43"/>
      <c r="AB31" s="252" t="s">
        <v>160</v>
      </c>
      <c r="AC31" s="252"/>
      <c r="AD31" s="252"/>
      <c r="AE31" s="252"/>
      <c r="AF31" s="2"/>
    </row>
    <row r="32" spans="1:33">
      <c r="A32" s="26">
        <v>25</v>
      </c>
      <c r="B32" s="21">
        <v>8.6</v>
      </c>
      <c r="C32" s="21" t="s">
        <v>2</v>
      </c>
      <c r="D32" s="21">
        <v>20.7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24">
        <v>1009</v>
      </c>
      <c r="M32" s="24">
        <v>1013.4</v>
      </c>
      <c r="N32" s="43"/>
      <c r="O32" s="26">
        <v>25</v>
      </c>
      <c r="P32" s="27">
        <v>52</v>
      </c>
      <c r="Q32" s="27">
        <v>89</v>
      </c>
      <c r="R32" s="43"/>
      <c r="S32" s="26">
        <v>25</v>
      </c>
      <c r="T32" s="35" t="s">
        <v>141</v>
      </c>
      <c r="U32" s="97">
        <v>17.7</v>
      </c>
      <c r="V32" s="97">
        <v>2.9</v>
      </c>
      <c r="W32" s="43"/>
      <c r="X32" s="252"/>
      <c r="Y32" s="252"/>
      <c r="Z32" s="252"/>
      <c r="AA32" s="43"/>
      <c r="AB32" s="252" t="s">
        <v>163</v>
      </c>
      <c r="AC32" s="252"/>
      <c r="AD32" s="252"/>
      <c r="AE32" s="252"/>
      <c r="AF32" s="2"/>
    </row>
    <row r="33" spans="1:32">
      <c r="A33" s="26">
        <v>26</v>
      </c>
      <c r="B33" s="21">
        <v>11.8</v>
      </c>
      <c r="C33" s="21" t="s">
        <v>2</v>
      </c>
      <c r="D33" s="21">
        <v>22.2</v>
      </c>
      <c r="E33" s="21" t="s">
        <v>2</v>
      </c>
      <c r="F33" s="43"/>
      <c r="G33" s="31"/>
      <c r="H33" s="21">
        <v>0</v>
      </c>
      <c r="I33" s="21"/>
      <c r="J33" s="43"/>
      <c r="K33" s="26">
        <v>26</v>
      </c>
      <c r="L33" s="24">
        <v>1012.5</v>
      </c>
      <c r="M33" s="24">
        <v>1016.1</v>
      </c>
      <c r="N33" s="43"/>
      <c r="O33" s="26">
        <v>26</v>
      </c>
      <c r="P33" s="27">
        <v>45</v>
      </c>
      <c r="Q33" s="27">
        <v>85</v>
      </c>
      <c r="R33" s="43"/>
      <c r="S33" s="26">
        <v>26</v>
      </c>
      <c r="T33" s="35" t="s">
        <v>90</v>
      </c>
      <c r="U33" s="97">
        <v>17.7</v>
      </c>
      <c r="V33" s="97">
        <v>4.5</v>
      </c>
      <c r="W33" s="43"/>
      <c r="X33" s="252"/>
      <c r="Y33" s="252"/>
      <c r="Z33" s="252"/>
      <c r="AA33" s="43"/>
      <c r="AB33" s="252" t="s">
        <v>66</v>
      </c>
      <c r="AC33" s="252"/>
      <c r="AD33" s="252"/>
      <c r="AE33" s="252"/>
      <c r="AF33" s="2"/>
    </row>
    <row r="34" spans="1:32">
      <c r="A34" s="26">
        <v>27</v>
      </c>
      <c r="B34" s="21">
        <v>12.1</v>
      </c>
      <c r="C34" s="21" t="s">
        <v>2</v>
      </c>
      <c r="D34" s="21">
        <v>23.2</v>
      </c>
      <c r="E34" s="21" t="s">
        <v>2</v>
      </c>
      <c r="F34" s="43"/>
      <c r="G34" s="149"/>
      <c r="H34" s="21">
        <v>0</v>
      </c>
      <c r="I34" s="128"/>
      <c r="J34" s="43"/>
      <c r="K34" s="26">
        <v>27</v>
      </c>
      <c r="L34" s="24">
        <v>1016.1</v>
      </c>
      <c r="M34" s="24">
        <v>1021.7</v>
      </c>
      <c r="N34" s="43"/>
      <c r="O34" s="26">
        <v>27</v>
      </c>
      <c r="P34" s="27">
        <v>40</v>
      </c>
      <c r="Q34" s="27">
        <v>86</v>
      </c>
      <c r="R34" s="43"/>
      <c r="S34" s="26">
        <v>27</v>
      </c>
      <c r="T34" s="35" t="s">
        <v>64</v>
      </c>
      <c r="U34" s="97">
        <v>20.9</v>
      </c>
      <c r="V34" s="97">
        <v>3.7</v>
      </c>
      <c r="W34" s="43"/>
      <c r="X34" s="252"/>
      <c r="Y34" s="252"/>
      <c r="Z34" s="252"/>
      <c r="AA34" s="43"/>
      <c r="AB34" s="252" t="s">
        <v>163</v>
      </c>
      <c r="AC34" s="252"/>
      <c r="AD34" s="252"/>
      <c r="AE34" s="252"/>
      <c r="AF34" s="2"/>
    </row>
    <row r="35" spans="1:32">
      <c r="A35" s="26">
        <v>28</v>
      </c>
      <c r="B35" s="21">
        <v>14.6</v>
      </c>
      <c r="C35" s="21" t="s">
        <v>2</v>
      </c>
      <c r="D35" s="21">
        <v>24.5</v>
      </c>
      <c r="E35" s="21" t="s">
        <v>2</v>
      </c>
      <c r="F35" s="43"/>
      <c r="G35" s="149"/>
      <c r="H35" s="21">
        <v>0</v>
      </c>
      <c r="I35" s="21"/>
      <c r="J35" s="43"/>
      <c r="K35" s="26">
        <v>28</v>
      </c>
      <c r="L35" s="24">
        <v>1021.7</v>
      </c>
      <c r="M35" s="24">
        <v>1026</v>
      </c>
      <c r="N35" s="43"/>
      <c r="O35" s="26">
        <v>28</v>
      </c>
      <c r="P35" s="27">
        <v>30</v>
      </c>
      <c r="Q35" s="27">
        <v>70</v>
      </c>
      <c r="R35" s="43"/>
      <c r="S35" s="26">
        <v>28</v>
      </c>
      <c r="T35" s="35" t="s">
        <v>106</v>
      </c>
      <c r="U35" s="97">
        <v>24.1</v>
      </c>
      <c r="V35" s="97">
        <v>6.3</v>
      </c>
      <c r="W35" s="43"/>
      <c r="X35" s="252"/>
      <c r="Y35" s="252"/>
      <c r="Z35" s="252"/>
      <c r="AA35" s="43"/>
      <c r="AB35" s="252" t="s">
        <v>98</v>
      </c>
      <c r="AC35" s="252"/>
      <c r="AD35" s="252"/>
      <c r="AE35" s="252"/>
      <c r="AF35" s="2"/>
    </row>
    <row r="36" spans="1:32">
      <c r="A36" s="26">
        <v>29</v>
      </c>
      <c r="B36" s="21">
        <v>14.2</v>
      </c>
      <c r="C36" s="21" t="s">
        <v>2</v>
      </c>
      <c r="D36" s="21">
        <v>23.3</v>
      </c>
      <c r="E36" s="21" t="s">
        <v>2</v>
      </c>
      <c r="F36" s="43"/>
      <c r="G36" s="147"/>
      <c r="H36" s="21">
        <v>0</v>
      </c>
      <c r="I36" s="21"/>
      <c r="J36" s="43"/>
      <c r="K36" s="26">
        <v>29</v>
      </c>
      <c r="L36" s="24">
        <v>1021.6</v>
      </c>
      <c r="M36" s="132">
        <v>1027.3</v>
      </c>
      <c r="N36" s="43"/>
      <c r="O36" s="26">
        <v>29</v>
      </c>
      <c r="P36" s="27">
        <v>40</v>
      </c>
      <c r="Q36" s="27">
        <v>69</v>
      </c>
      <c r="R36" s="43"/>
      <c r="S36" s="26">
        <v>29</v>
      </c>
      <c r="T36" s="35" t="s">
        <v>91</v>
      </c>
      <c r="U36" s="97">
        <v>20.9</v>
      </c>
      <c r="V36" s="97">
        <v>4.8</v>
      </c>
      <c r="W36" s="43"/>
      <c r="X36" s="252"/>
      <c r="Y36" s="252"/>
      <c r="Z36" s="252"/>
      <c r="AA36" s="43"/>
      <c r="AB36" s="252" t="s">
        <v>101</v>
      </c>
      <c r="AC36" s="252"/>
      <c r="AD36" s="252"/>
      <c r="AE36" s="252"/>
      <c r="AF36" s="2"/>
    </row>
    <row r="37" spans="1:32">
      <c r="A37" s="26">
        <v>30</v>
      </c>
      <c r="B37" s="135">
        <v>14.9</v>
      </c>
      <c r="C37" s="21" t="s">
        <v>2</v>
      </c>
      <c r="D37" s="21">
        <v>21.4</v>
      </c>
      <c r="E37" s="21" t="s">
        <v>2</v>
      </c>
      <c r="F37" s="43"/>
      <c r="G37" s="148"/>
      <c r="H37" s="21">
        <v>0</v>
      </c>
      <c r="I37" s="21"/>
      <c r="J37" s="43"/>
      <c r="K37" s="26">
        <v>30</v>
      </c>
      <c r="L37" s="24">
        <v>1017.8</v>
      </c>
      <c r="M37" s="24">
        <v>1023.8</v>
      </c>
      <c r="N37" s="43"/>
      <c r="O37" s="26">
        <v>30</v>
      </c>
      <c r="P37" s="27">
        <v>36</v>
      </c>
      <c r="Q37" s="27">
        <v>65</v>
      </c>
      <c r="R37" s="43"/>
      <c r="S37" s="26">
        <v>30</v>
      </c>
      <c r="T37" s="35" t="s">
        <v>106</v>
      </c>
      <c r="U37" s="97">
        <v>24.1</v>
      </c>
      <c r="V37" s="97">
        <v>5.8</v>
      </c>
      <c r="W37" s="43"/>
      <c r="X37" s="252"/>
      <c r="Y37" s="252"/>
      <c r="Z37" s="252"/>
      <c r="AA37" s="43"/>
      <c r="AB37" s="252" t="s">
        <v>66</v>
      </c>
      <c r="AC37" s="252"/>
      <c r="AD37" s="252"/>
      <c r="AE37" s="252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52"/>
      <c r="Y38" s="252"/>
      <c r="Z38" s="252"/>
      <c r="AA38" s="43"/>
      <c r="AB38" s="252"/>
      <c r="AC38" s="252"/>
      <c r="AD38" s="252"/>
      <c r="AE38" s="252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50" t="s">
        <v>10</v>
      </c>
      <c r="M39" s="250"/>
      <c r="N39" s="2"/>
      <c r="O39" s="2"/>
      <c r="P39" s="250" t="s">
        <v>10</v>
      </c>
      <c r="Q39" s="250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AVERAGE(B8:B37)</f>
        <v>8.8899999999999988</v>
      </c>
      <c r="C40" s="45" t="s">
        <v>2</v>
      </c>
      <c r="D40" s="45">
        <f>AVERAGE(D8:D37)</f>
        <v>19.61333333333333</v>
      </c>
      <c r="E40" s="46" t="s">
        <v>2</v>
      </c>
      <c r="F40" s="2"/>
      <c r="G40" s="47" t="s">
        <v>5</v>
      </c>
      <c r="H40" s="48">
        <f>SUM(H8:H37)</f>
        <v>10.414</v>
      </c>
      <c r="I40" s="116" t="s">
        <v>61</v>
      </c>
      <c r="J40" s="2"/>
      <c r="K40" s="44" t="s">
        <v>3</v>
      </c>
      <c r="L40" s="104">
        <f>AVERAGE(L8:L37)</f>
        <v>1010.3599999999999</v>
      </c>
      <c r="M40" s="105">
        <f>AVERAGE(M8:M37)</f>
        <v>1016.7099999999999</v>
      </c>
      <c r="N40" s="2"/>
      <c r="O40" s="44" t="s">
        <v>3</v>
      </c>
      <c r="P40" s="119">
        <f>AVERAGE(P8:P37)</f>
        <v>40.833333333333336</v>
      </c>
      <c r="Q40" s="120">
        <f>AVERAGE(Q8:Q37)</f>
        <v>78.2</v>
      </c>
      <c r="R40" s="2"/>
      <c r="S40" s="86" t="s">
        <v>11</v>
      </c>
      <c r="T40" s="86" t="s">
        <v>90</v>
      </c>
      <c r="U40" s="98">
        <f>MAXA(U8:U37)</f>
        <v>56.3</v>
      </c>
      <c r="V40" s="101"/>
      <c r="W40" s="2"/>
      <c r="X40" s="259" t="s">
        <v>36</v>
      </c>
      <c r="Y40" s="259"/>
      <c r="Z40" s="259"/>
      <c r="AA40" s="2"/>
      <c r="AB40" s="260" t="s">
        <v>35</v>
      </c>
      <c r="AC40" s="260"/>
      <c r="AD40" s="260"/>
      <c r="AE40" s="260"/>
      <c r="AF40" s="2"/>
    </row>
    <row r="41" spans="1:32">
      <c r="A41" s="50" t="s">
        <v>19</v>
      </c>
      <c r="B41" s="265">
        <f>AVERAGE(B49:B78)</f>
        <v>14.016666666666669</v>
      </c>
      <c r="C41" s="266"/>
      <c r="D41" s="266"/>
      <c r="E41" s="51" t="s">
        <v>2</v>
      </c>
      <c r="F41" s="2"/>
      <c r="G41" s="110" t="s">
        <v>58</v>
      </c>
      <c r="H41" s="113">
        <v>0</v>
      </c>
      <c r="I41" s="117" t="s">
        <v>41</v>
      </c>
      <c r="J41" s="2"/>
      <c r="K41" s="50" t="s">
        <v>32</v>
      </c>
      <c r="L41" s="267">
        <f>AVERAGE(L8:M8,L9:M9,L10:M10,L11:M11,L12:M12,L13:M13,L14:M14,L15:M15,L16:M16,L17:M17,L18:M18,L19:M19,L20:M20,L21:M21,L22:M22,L23:M23,L24:M24,L25:M25,L26:M26,L27:M27,L28:M28,L29:M29,L30:M30,L31:M31,L32:M32,L33:M33,L34:M34,L35:M35,L36:M36,L37:M37)</f>
        <v>1013.535</v>
      </c>
      <c r="M41" s="268"/>
      <c r="N41" s="2"/>
      <c r="O41" s="52" t="s">
        <v>33</v>
      </c>
      <c r="P41" s="269">
        <f>AVERAGE(P8:Q8,P9:Q9,P10:Q10,P11:Q11,P12:Q12,P13:Q13,P14:Q14,P15:Q15,P16:Q16,P17:Q17,P18:Q18,P19:Q19,P20:Q20,P21:Q21,P22:Q22,P23:Q23,P24:Q24,P25:Q25,P26:Q26,P27:Q27,P28:Q28,P29:Q29,P30:Q30,P31:Q31,P32:Q32,P33:Q33,P34:Q34,P35:Q35,P36:Q36,P37:Q37)</f>
        <v>59.516666666666666</v>
      </c>
      <c r="Q41" s="270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MINA(B8:B37)</f>
        <v>2.2999999999999998</v>
      </c>
      <c r="C42" s="56" t="s">
        <v>2</v>
      </c>
      <c r="D42" s="56">
        <f>MAXA(D8:D37)</f>
        <v>26.9</v>
      </c>
      <c r="E42" s="57" t="s">
        <v>2</v>
      </c>
      <c r="F42" s="2"/>
      <c r="G42" s="47" t="s">
        <v>6</v>
      </c>
      <c r="H42" s="48">
        <f>MAXA(H8:H37)</f>
        <v>6.6040000000000001</v>
      </c>
      <c r="I42" s="98">
        <f>MAXA(I8:I37)</f>
        <v>13.5</v>
      </c>
      <c r="J42" s="2"/>
      <c r="K42" s="55" t="s">
        <v>4</v>
      </c>
      <c r="L42" s="106">
        <f>MINA(L8:L37)</f>
        <v>990.4</v>
      </c>
      <c r="M42" s="106">
        <f>MAXA(M8:M37)</f>
        <v>1027.3</v>
      </c>
      <c r="N42" s="2"/>
      <c r="O42" s="55" t="s">
        <v>4</v>
      </c>
      <c r="P42" s="96">
        <f>MINA(P8:P37)</f>
        <v>16</v>
      </c>
      <c r="Q42" s="96">
        <f>MAXA(Q8:Q37)</f>
        <v>92</v>
      </c>
      <c r="R42" s="58"/>
      <c r="S42" s="248" t="s">
        <v>50</v>
      </c>
      <c r="T42" s="249"/>
      <c r="U42" s="103">
        <f>AVERAGE(U8:U37)</f>
        <v>26.543333333333337</v>
      </c>
      <c r="V42" s="103">
        <f>AVERAGE(V8:V37)</f>
        <v>4.8666666666666663</v>
      </c>
      <c r="W42" s="2"/>
      <c r="X42" s="107">
        <f>SUM(H8:H17)</f>
        <v>1.524</v>
      </c>
      <c r="Y42" s="107">
        <f>SUM(H18:H27)</f>
        <v>0.76200000000000001</v>
      </c>
      <c r="Z42" s="107">
        <f>SUM(H28:H37)</f>
        <v>8.1280000000000001</v>
      </c>
      <c r="AA42" s="2"/>
      <c r="AB42" s="80" t="s">
        <v>43</v>
      </c>
      <c r="AC42" s="107">
        <f>AVERAGE(B8:B17)</f>
        <v>5.8699999999999992</v>
      </c>
      <c r="AD42" s="107">
        <f>AVERAGE(D8:D17)</f>
        <v>17.439999999999998</v>
      </c>
      <c r="AE42" s="107">
        <f>AVERAGE(B49:B58)</f>
        <v>11.29</v>
      </c>
      <c r="AF42" s="2"/>
    </row>
    <row r="43" spans="1:32" ht="12.75">
      <c r="A43" s="2"/>
      <c r="B43" s="272" t="s">
        <v>27</v>
      </c>
      <c r="C43" s="272"/>
      <c r="D43" s="272"/>
      <c r="E43" s="272"/>
      <c r="F43" s="272"/>
      <c r="G43" s="272"/>
      <c r="H43" s="59">
        <f>Marzo!H45</f>
        <v>16.256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9.3099999999999987</v>
      </c>
      <c r="AD43" s="107">
        <f>AVERAGE(D18:D27)</f>
        <v>21.359999999999996</v>
      </c>
      <c r="AE43" s="107">
        <f>AVERAGE(B59:B68)</f>
        <v>15.349999999999998</v>
      </c>
      <c r="AF43" s="2"/>
    </row>
    <row r="44" spans="1:32">
      <c r="A44" s="2"/>
      <c r="B44" s="273" t="s">
        <v>28</v>
      </c>
      <c r="C44" s="273"/>
      <c r="D44" s="273"/>
      <c r="E44" s="273"/>
      <c r="F44" s="273"/>
      <c r="G44" s="273"/>
      <c r="H44" s="60">
        <f>H40</f>
        <v>10.414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AVERAGE(B28:B37)</f>
        <v>11.489999999999998</v>
      </c>
      <c r="AD44" s="107">
        <f>AVERAGE(D28:D37)</f>
        <v>20.04</v>
      </c>
      <c r="AE44" s="107">
        <f>AVERAGE(B69:B79)</f>
        <v>15.41</v>
      </c>
      <c r="AF44" s="2"/>
    </row>
    <row r="45" spans="1:32">
      <c r="A45" s="2"/>
      <c r="B45" s="274" t="s">
        <v>29</v>
      </c>
      <c r="C45" s="274"/>
      <c r="D45" s="274"/>
      <c r="E45" s="274"/>
      <c r="F45" s="274"/>
      <c r="G45" s="274"/>
      <c r="H45" s="61">
        <f>SUM(H43:H44)</f>
        <v>26.67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71"/>
      <c r="B47" s="271"/>
      <c r="C47" s="271"/>
      <c r="D47" s="271"/>
      <c r="E47" s="271"/>
      <c r="F47" s="271"/>
      <c r="G47" s="271"/>
      <c r="L47" s="64"/>
      <c r="P47" s="64"/>
    </row>
    <row r="48" spans="1:32">
      <c r="A48" s="262" t="s">
        <v>34</v>
      </c>
      <c r="B48" s="263"/>
      <c r="C48" s="264"/>
      <c r="D48" s="22"/>
      <c r="E48" s="22"/>
      <c r="F48" s="22"/>
      <c r="G48" s="22"/>
      <c r="L48" s="64"/>
      <c r="P48" s="64"/>
    </row>
    <row r="49" spans="1:20">
      <c r="A49" s="20">
        <v>1</v>
      </c>
      <c r="B49" s="123">
        <v>9.4</v>
      </c>
      <c r="C49" s="69" t="s">
        <v>2</v>
      </c>
      <c r="G49" s="63"/>
      <c r="L49" s="67"/>
    </row>
    <row r="50" spans="1:20">
      <c r="A50" s="26">
        <v>2</v>
      </c>
      <c r="B50" s="124">
        <v>6</v>
      </c>
      <c r="C50" s="71" t="s">
        <v>2</v>
      </c>
    </row>
    <row r="51" spans="1:20">
      <c r="A51" s="26">
        <v>3</v>
      </c>
      <c r="B51" s="124">
        <v>7.9</v>
      </c>
      <c r="C51" s="71" t="s">
        <v>2</v>
      </c>
      <c r="H51" s="122"/>
      <c r="L51" s="1"/>
      <c r="P51" s="1"/>
      <c r="T51" s="92"/>
    </row>
    <row r="52" spans="1:20">
      <c r="A52" s="26">
        <v>4</v>
      </c>
      <c r="B52" s="124">
        <v>8.8000000000000007</v>
      </c>
      <c r="C52" s="71" t="s">
        <v>2</v>
      </c>
      <c r="H52" s="122"/>
      <c r="K52" s="65"/>
      <c r="L52" s="65"/>
      <c r="M52" s="65"/>
      <c r="N52" s="65"/>
      <c r="O52" s="65"/>
    </row>
    <row r="53" spans="1:20">
      <c r="A53" s="26">
        <v>5</v>
      </c>
      <c r="B53" s="124">
        <v>10.6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4">
        <v>11.8</v>
      </c>
      <c r="C54" s="71" t="s">
        <v>2</v>
      </c>
    </row>
    <row r="55" spans="1:20">
      <c r="A55" s="26">
        <v>7</v>
      </c>
      <c r="B55" s="124">
        <v>14.3</v>
      </c>
      <c r="C55" s="71" t="s">
        <v>2</v>
      </c>
    </row>
    <row r="56" spans="1:20">
      <c r="A56" s="26">
        <v>8</v>
      </c>
      <c r="B56" s="124">
        <v>16.7</v>
      </c>
      <c r="C56" s="71" t="s">
        <v>2</v>
      </c>
    </row>
    <row r="57" spans="1:20">
      <c r="A57" s="26">
        <v>9</v>
      </c>
      <c r="B57" s="124">
        <v>15.8</v>
      </c>
      <c r="C57" s="71" t="s">
        <v>2</v>
      </c>
    </row>
    <row r="58" spans="1:20">
      <c r="A58" s="26">
        <v>10</v>
      </c>
      <c r="B58" s="124">
        <v>11.6</v>
      </c>
      <c r="C58" s="71" t="s">
        <v>2</v>
      </c>
    </row>
    <row r="59" spans="1:20">
      <c r="A59" s="26">
        <v>11</v>
      </c>
      <c r="B59" s="124">
        <v>12.4</v>
      </c>
      <c r="C59" s="71" t="s">
        <v>2</v>
      </c>
    </row>
    <row r="60" spans="1:20">
      <c r="A60" s="26">
        <v>12</v>
      </c>
      <c r="B60" s="124">
        <v>13.4</v>
      </c>
      <c r="C60" s="71" t="s">
        <v>2</v>
      </c>
    </row>
    <row r="61" spans="1:20">
      <c r="A61" s="26">
        <v>13</v>
      </c>
      <c r="B61" s="124">
        <v>16</v>
      </c>
      <c r="C61" s="71" t="s">
        <v>2</v>
      </c>
    </row>
    <row r="62" spans="1:20">
      <c r="A62" s="26">
        <v>14</v>
      </c>
      <c r="B62" s="124">
        <v>16.8</v>
      </c>
      <c r="C62" s="71" t="s">
        <v>2</v>
      </c>
    </row>
    <row r="63" spans="1:20">
      <c r="A63" s="26">
        <v>15</v>
      </c>
      <c r="B63" s="124">
        <v>18.600000000000001</v>
      </c>
      <c r="C63" s="71" t="s">
        <v>2</v>
      </c>
    </row>
    <row r="64" spans="1:20">
      <c r="A64" s="26">
        <v>16</v>
      </c>
      <c r="B64" s="124">
        <v>19.600000000000001</v>
      </c>
      <c r="C64" s="71" t="s">
        <v>2</v>
      </c>
    </row>
    <row r="65" spans="1:3">
      <c r="A65" s="26">
        <v>17</v>
      </c>
      <c r="B65" s="124">
        <v>15.3</v>
      </c>
      <c r="C65" s="71" t="s">
        <v>2</v>
      </c>
    </row>
    <row r="66" spans="1:3">
      <c r="A66" s="26">
        <v>18</v>
      </c>
      <c r="B66" s="124">
        <v>15</v>
      </c>
      <c r="C66" s="71" t="s">
        <v>2</v>
      </c>
    </row>
    <row r="67" spans="1:3">
      <c r="A67" s="26">
        <v>19</v>
      </c>
      <c r="B67" s="124">
        <v>15.2</v>
      </c>
      <c r="C67" s="71" t="s">
        <v>2</v>
      </c>
    </row>
    <row r="68" spans="1:3">
      <c r="A68" s="26">
        <v>20</v>
      </c>
      <c r="B68" s="124">
        <v>11.2</v>
      </c>
      <c r="C68" s="71" t="s">
        <v>2</v>
      </c>
    </row>
    <row r="69" spans="1:3">
      <c r="A69" s="26">
        <v>21</v>
      </c>
      <c r="B69" s="124">
        <v>11.3</v>
      </c>
      <c r="C69" s="71" t="s">
        <v>2</v>
      </c>
    </row>
    <row r="70" spans="1:3">
      <c r="A70" s="26">
        <v>22</v>
      </c>
      <c r="B70" s="124">
        <v>13.5</v>
      </c>
      <c r="C70" s="71" t="s">
        <v>2</v>
      </c>
    </row>
    <row r="71" spans="1:3">
      <c r="A71" s="26">
        <v>23</v>
      </c>
      <c r="B71" s="124">
        <v>13.1</v>
      </c>
      <c r="C71" s="71" t="s">
        <v>2</v>
      </c>
    </row>
    <row r="72" spans="1:3">
      <c r="A72" s="26">
        <v>24</v>
      </c>
      <c r="B72" s="124">
        <v>12.8</v>
      </c>
      <c r="C72" s="71" t="s">
        <v>2</v>
      </c>
    </row>
    <row r="73" spans="1:3">
      <c r="A73" s="26">
        <v>25</v>
      </c>
      <c r="B73" s="124">
        <v>14.6</v>
      </c>
      <c r="C73" s="71" t="s">
        <v>2</v>
      </c>
    </row>
    <row r="74" spans="1:3">
      <c r="A74" s="26">
        <v>26</v>
      </c>
      <c r="B74" s="124">
        <v>16.100000000000001</v>
      </c>
      <c r="C74" s="71" t="s">
        <v>2</v>
      </c>
    </row>
    <row r="75" spans="1:3">
      <c r="A75" s="26">
        <v>27</v>
      </c>
      <c r="B75" s="124">
        <v>17.399999999999999</v>
      </c>
      <c r="C75" s="71" t="s">
        <v>2</v>
      </c>
    </row>
    <row r="76" spans="1:3">
      <c r="A76" s="26">
        <v>28</v>
      </c>
      <c r="B76" s="124">
        <v>19.100000000000001</v>
      </c>
      <c r="C76" s="71" t="s">
        <v>2</v>
      </c>
    </row>
    <row r="77" spans="1:3">
      <c r="A77" s="26">
        <v>29</v>
      </c>
      <c r="B77" s="124">
        <v>18.5</v>
      </c>
      <c r="C77" s="71" t="s">
        <v>2</v>
      </c>
    </row>
    <row r="78" spans="1:3">
      <c r="A78" s="26">
        <v>30</v>
      </c>
      <c r="B78" s="124">
        <v>17.7</v>
      </c>
      <c r="C78" s="71" t="s">
        <v>2</v>
      </c>
    </row>
    <row r="79" spans="1:3">
      <c r="A79" s="39"/>
      <c r="B79" s="72"/>
      <c r="C79" s="73"/>
    </row>
  </sheetData>
  <mergeCells count="90">
    <mergeCell ref="B2:M2"/>
    <mergeCell ref="B4:V4"/>
    <mergeCell ref="X4:Z4"/>
    <mergeCell ref="AB4:AE4"/>
    <mergeCell ref="X2:AE2"/>
    <mergeCell ref="O2:V2"/>
    <mergeCell ref="B5:H5"/>
    <mergeCell ref="K5:M5"/>
    <mergeCell ref="O5:Q5"/>
    <mergeCell ref="X5:Z5"/>
    <mergeCell ref="S5:V5"/>
    <mergeCell ref="X6:Z6"/>
    <mergeCell ref="AB6:AE6"/>
    <mergeCell ref="X8:Z8"/>
    <mergeCell ref="AB8:AE8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AB28:AE28"/>
    <mergeCell ref="X29:Z29"/>
    <mergeCell ref="AB29:AE29"/>
    <mergeCell ref="X30:Z30"/>
    <mergeCell ref="AB30:AE30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O79"/>
  <sheetViews>
    <sheetView topLeftCell="A22" workbookViewId="0">
      <selection activeCell="D12" sqref="D12:D13"/>
    </sheetView>
  </sheetViews>
  <sheetFormatPr defaultColWidth="9.140625" defaultRowHeight="11.25"/>
  <cols>
    <col min="1" max="1" width="3.85546875" style="3" customWidth="1"/>
    <col min="2" max="2" width="5.425781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7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28515625" style="3" bestFit="1" customWidth="1"/>
    <col min="14" max="14" width="1.5703125" style="3" customWidth="1"/>
    <col min="15" max="15" width="4.85546875" style="3" bestFit="1" customWidth="1"/>
    <col min="16" max="16" width="4.42578125" style="3" customWidth="1"/>
    <col min="17" max="17" width="4.710937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.140625" style="3" bestFit="1" customWidth="1"/>
    <col min="22" max="22" width="5.5703125" style="3" bestFit="1" customWidth="1"/>
    <col min="23" max="23" width="1.42578125" style="3" customWidth="1"/>
    <col min="24" max="25" width="5.7109375" style="3" customWidth="1"/>
    <col min="26" max="26" width="15.855468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8.855468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58" t="s">
        <v>23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"/>
      <c r="O2" s="253" t="s">
        <v>75</v>
      </c>
      <c r="P2" s="254"/>
      <c r="Q2" s="254"/>
      <c r="R2" s="254"/>
      <c r="S2" s="254"/>
      <c r="T2" s="254"/>
      <c r="U2" s="254"/>
      <c r="V2" s="254"/>
      <c r="W2" s="2"/>
      <c r="X2" s="261" t="s">
        <v>20</v>
      </c>
      <c r="Y2" s="261"/>
      <c r="Z2" s="261"/>
      <c r="AA2" s="261"/>
      <c r="AB2" s="261"/>
      <c r="AC2" s="261"/>
      <c r="AD2" s="261"/>
      <c r="AE2" s="26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55" t="s">
        <v>21</v>
      </c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"/>
      <c r="X4" s="277" t="s">
        <v>76</v>
      </c>
      <c r="Y4" s="276"/>
      <c r="Z4" s="276"/>
      <c r="AA4" s="9"/>
      <c r="AB4" s="275">
        <v>44682</v>
      </c>
      <c r="AC4" s="276"/>
      <c r="AD4" s="276"/>
      <c r="AE4" s="276"/>
      <c r="AF4" s="2"/>
    </row>
    <row r="5" spans="1:119" ht="12.75" customHeight="1">
      <c r="A5" s="2"/>
      <c r="B5" s="256" t="s">
        <v>22</v>
      </c>
      <c r="C5" s="256"/>
      <c r="D5" s="256"/>
      <c r="E5" s="256"/>
      <c r="F5" s="256"/>
      <c r="G5" s="256"/>
      <c r="H5" s="256"/>
      <c r="I5" s="10"/>
      <c r="J5" s="2"/>
      <c r="K5" s="257" t="s">
        <v>24</v>
      </c>
      <c r="L5" s="257"/>
      <c r="M5" s="257"/>
      <c r="N5" s="2"/>
      <c r="O5" s="257" t="s">
        <v>25</v>
      </c>
      <c r="P5" s="257"/>
      <c r="Q5" s="257"/>
      <c r="R5" s="11"/>
      <c r="S5" s="251" t="s">
        <v>12</v>
      </c>
      <c r="T5" s="251"/>
      <c r="U5" s="251"/>
      <c r="V5" s="251"/>
      <c r="W5" s="2"/>
      <c r="X5" s="279" t="s">
        <v>15</v>
      </c>
      <c r="Y5" s="279"/>
      <c r="Z5" s="279"/>
      <c r="AA5" s="2"/>
      <c r="AB5" s="279" t="s">
        <v>31</v>
      </c>
      <c r="AC5" s="279"/>
      <c r="AD5" s="279"/>
      <c r="AE5" s="27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9" t="s">
        <v>17</v>
      </c>
      <c r="Y6" s="279"/>
      <c r="Z6" s="279"/>
      <c r="AA6" s="2"/>
      <c r="AB6" s="279" t="s">
        <v>30</v>
      </c>
      <c r="AC6" s="279"/>
      <c r="AD6" s="279"/>
      <c r="AE6" s="27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8" t="s">
        <v>56</v>
      </c>
      <c r="Y7" s="278"/>
      <c r="Z7" s="278"/>
      <c r="AA7" s="278"/>
      <c r="AB7" s="278"/>
      <c r="AC7" s="278"/>
      <c r="AD7" s="278"/>
      <c r="AE7" s="278"/>
      <c r="AF7" s="2"/>
    </row>
    <row r="8" spans="1:119">
      <c r="A8" s="20">
        <v>1</v>
      </c>
      <c r="B8" s="134">
        <v>10.8</v>
      </c>
      <c r="C8" s="21" t="s">
        <v>2</v>
      </c>
      <c r="D8" s="21">
        <v>22.8</v>
      </c>
      <c r="E8" s="21" t="s">
        <v>2</v>
      </c>
      <c r="F8" s="43"/>
      <c r="G8" s="150"/>
      <c r="H8" s="21">
        <v>0</v>
      </c>
      <c r="I8" s="21"/>
      <c r="J8" s="43"/>
      <c r="K8" s="20">
        <v>1</v>
      </c>
      <c r="L8" s="24">
        <v>1014.5</v>
      </c>
      <c r="M8" s="24">
        <v>1018.7</v>
      </c>
      <c r="N8" s="43"/>
      <c r="O8" s="20">
        <v>1</v>
      </c>
      <c r="P8" s="27">
        <v>35</v>
      </c>
      <c r="Q8" s="27">
        <v>81</v>
      </c>
      <c r="R8" s="43"/>
      <c r="S8" s="20">
        <v>1</v>
      </c>
      <c r="T8" s="35" t="s">
        <v>141</v>
      </c>
      <c r="U8" s="97">
        <v>20.9</v>
      </c>
      <c r="V8" s="97">
        <v>4</v>
      </c>
      <c r="W8" s="43"/>
      <c r="X8" s="252"/>
      <c r="Y8" s="252"/>
      <c r="Z8" s="252"/>
      <c r="AA8" s="43"/>
      <c r="AB8" s="252" t="s">
        <v>164</v>
      </c>
      <c r="AC8" s="252"/>
      <c r="AD8" s="252"/>
      <c r="AE8" s="252"/>
      <c r="AF8" s="2"/>
    </row>
    <row r="9" spans="1:119">
      <c r="A9" s="26">
        <v>2</v>
      </c>
      <c r="B9" s="21">
        <v>12.2</v>
      </c>
      <c r="C9" s="21" t="s">
        <v>2</v>
      </c>
      <c r="D9" s="21">
        <v>23.3</v>
      </c>
      <c r="E9" s="21" t="s">
        <v>2</v>
      </c>
      <c r="F9" s="43"/>
      <c r="G9" s="151"/>
      <c r="H9" s="21">
        <v>0</v>
      </c>
      <c r="I9" s="21"/>
      <c r="J9" s="43"/>
      <c r="K9" s="26">
        <v>2</v>
      </c>
      <c r="L9" s="24">
        <v>1012.8</v>
      </c>
      <c r="M9" s="24">
        <v>1017</v>
      </c>
      <c r="N9" s="43"/>
      <c r="O9" s="26">
        <v>2</v>
      </c>
      <c r="P9" s="27">
        <v>39</v>
      </c>
      <c r="Q9" s="27">
        <v>80</v>
      </c>
      <c r="R9" s="43"/>
      <c r="S9" s="26">
        <v>2</v>
      </c>
      <c r="T9" s="35" t="s">
        <v>91</v>
      </c>
      <c r="U9" s="34">
        <v>30.6</v>
      </c>
      <c r="V9" s="34">
        <v>6.1</v>
      </c>
      <c r="W9" s="43"/>
      <c r="X9" s="252"/>
      <c r="Y9" s="252"/>
      <c r="Z9" s="252"/>
      <c r="AA9" s="43"/>
      <c r="AB9" s="252" t="s">
        <v>164</v>
      </c>
      <c r="AC9" s="252"/>
      <c r="AD9" s="252"/>
      <c r="AE9" s="252"/>
      <c r="AF9" s="2"/>
    </row>
    <row r="10" spans="1:119">
      <c r="A10" s="26">
        <v>3</v>
      </c>
      <c r="B10" s="21">
        <v>14.2</v>
      </c>
      <c r="C10" s="21" t="s">
        <v>2</v>
      </c>
      <c r="D10" s="21">
        <v>20.3</v>
      </c>
      <c r="E10" s="21" t="s">
        <v>2</v>
      </c>
      <c r="F10" s="43"/>
      <c r="G10" s="152"/>
      <c r="H10" s="21">
        <v>0</v>
      </c>
      <c r="I10" s="21"/>
      <c r="J10" s="43"/>
      <c r="K10" s="26">
        <v>3</v>
      </c>
      <c r="L10" s="24">
        <v>1015.4</v>
      </c>
      <c r="M10" s="24">
        <v>1018.4</v>
      </c>
      <c r="N10" s="43"/>
      <c r="O10" s="26">
        <v>3</v>
      </c>
      <c r="P10" s="27">
        <v>52</v>
      </c>
      <c r="Q10" s="27">
        <v>81</v>
      </c>
      <c r="R10" s="43"/>
      <c r="S10" s="26">
        <v>3</v>
      </c>
      <c r="T10" s="35" t="s">
        <v>136</v>
      </c>
      <c r="U10" s="97">
        <v>32.200000000000003</v>
      </c>
      <c r="V10" s="97">
        <v>7.2</v>
      </c>
      <c r="W10" s="43"/>
      <c r="X10" s="252"/>
      <c r="Y10" s="252"/>
      <c r="Z10" s="252"/>
      <c r="AA10" s="43"/>
      <c r="AB10" s="252" t="s">
        <v>133</v>
      </c>
      <c r="AC10" s="252"/>
      <c r="AD10" s="252"/>
      <c r="AE10" s="252"/>
      <c r="AF10" s="2"/>
    </row>
    <row r="11" spans="1:119">
      <c r="A11" s="26">
        <v>4</v>
      </c>
      <c r="B11" s="21">
        <v>13.5</v>
      </c>
      <c r="C11" s="21" t="s">
        <v>2</v>
      </c>
      <c r="D11" s="21">
        <v>21.1</v>
      </c>
      <c r="E11" s="21" t="s">
        <v>2</v>
      </c>
      <c r="F11" s="43"/>
      <c r="G11" s="208" t="s">
        <v>167</v>
      </c>
      <c r="H11" s="21">
        <v>1.524</v>
      </c>
      <c r="I11" s="21">
        <v>20.100000000000001</v>
      </c>
      <c r="J11" s="43"/>
      <c r="K11" s="26">
        <v>4</v>
      </c>
      <c r="L11" s="24">
        <v>1017.2</v>
      </c>
      <c r="M11" s="24">
        <v>1020.3</v>
      </c>
      <c r="N11" s="43"/>
      <c r="O11" s="26">
        <v>4</v>
      </c>
      <c r="P11" s="27">
        <v>54</v>
      </c>
      <c r="Q11" s="27">
        <v>86</v>
      </c>
      <c r="R11" s="43"/>
      <c r="S11" s="26">
        <v>4</v>
      </c>
      <c r="T11" s="35" t="s">
        <v>90</v>
      </c>
      <c r="U11" s="97">
        <v>25.7</v>
      </c>
      <c r="V11" s="97">
        <v>5</v>
      </c>
      <c r="W11" s="43"/>
      <c r="X11" s="252" t="s">
        <v>166</v>
      </c>
      <c r="Y11" s="252"/>
      <c r="Z11" s="252"/>
      <c r="AA11" s="43"/>
      <c r="AB11" s="252" t="s">
        <v>66</v>
      </c>
      <c r="AC11" s="252"/>
      <c r="AD11" s="252"/>
      <c r="AE11" s="252"/>
      <c r="AF11" s="32"/>
    </row>
    <row r="12" spans="1:119">
      <c r="A12" s="26">
        <v>5</v>
      </c>
      <c r="B12" s="21">
        <v>12.2</v>
      </c>
      <c r="C12" s="21" t="s">
        <v>2</v>
      </c>
      <c r="D12" s="136">
        <v>15.2</v>
      </c>
      <c r="E12" s="21" t="s">
        <v>2</v>
      </c>
      <c r="F12" s="43"/>
      <c r="G12" s="209" t="s">
        <v>176</v>
      </c>
      <c r="H12" s="21">
        <v>9.9</v>
      </c>
      <c r="I12" s="21">
        <v>8.4</v>
      </c>
      <c r="J12" s="43"/>
      <c r="K12" s="26">
        <v>5</v>
      </c>
      <c r="L12" s="24">
        <v>1019.1</v>
      </c>
      <c r="M12" s="24">
        <v>1022.2</v>
      </c>
      <c r="N12" s="43"/>
      <c r="O12" s="26">
        <v>5</v>
      </c>
      <c r="P12" s="27">
        <v>70</v>
      </c>
      <c r="Q12" s="27">
        <v>91</v>
      </c>
      <c r="R12" s="43"/>
      <c r="S12" s="26">
        <v>5</v>
      </c>
      <c r="T12" s="35" t="s">
        <v>91</v>
      </c>
      <c r="U12" s="97">
        <v>33.799999999999997</v>
      </c>
      <c r="V12" s="97">
        <v>8</v>
      </c>
      <c r="W12" s="43"/>
      <c r="X12" s="252"/>
      <c r="Y12" s="252"/>
      <c r="Z12" s="252"/>
      <c r="AA12" s="43"/>
      <c r="AB12" s="252" t="s">
        <v>165</v>
      </c>
      <c r="AC12" s="252"/>
      <c r="AD12" s="252"/>
      <c r="AE12" s="252"/>
      <c r="AF12" s="33"/>
    </row>
    <row r="13" spans="1:119">
      <c r="A13" s="26">
        <v>6</v>
      </c>
      <c r="B13" s="21">
        <v>11.6</v>
      </c>
      <c r="C13" s="21" t="s">
        <v>2</v>
      </c>
      <c r="D13" s="136">
        <v>15.2</v>
      </c>
      <c r="E13" s="21" t="s">
        <v>2</v>
      </c>
      <c r="F13" s="43"/>
      <c r="G13" s="209" t="s">
        <v>173</v>
      </c>
      <c r="H13" s="21">
        <v>6.6</v>
      </c>
      <c r="I13" s="21">
        <v>1</v>
      </c>
      <c r="J13" s="43"/>
      <c r="K13" s="26">
        <v>6</v>
      </c>
      <c r="L13" s="24">
        <v>1020.2</v>
      </c>
      <c r="M13" s="24">
        <v>1023.2</v>
      </c>
      <c r="N13" s="43"/>
      <c r="O13" s="26">
        <v>6</v>
      </c>
      <c r="P13" s="27">
        <v>77</v>
      </c>
      <c r="Q13" s="35">
        <v>91</v>
      </c>
      <c r="R13" s="43"/>
      <c r="S13" s="26">
        <v>6</v>
      </c>
      <c r="T13" s="35" t="s">
        <v>62</v>
      </c>
      <c r="U13" s="97">
        <v>20.9</v>
      </c>
      <c r="V13" s="97">
        <v>4.8</v>
      </c>
      <c r="W13" s="43"/>
      <c r="X13" s="252"/>
      <c r="Y13" s="252"/>
      <c r="Z13" s="252"/>
      <c r="AA13" s="43"/>
      <c r="AB13" s="252" t="s">
        <v>172</v>
      </c>
      <c r="AC13" s="252"/>
      <c r="AD13" s="252"/>
      <c r="AE13" s="252"/>
      <c r="AF13" s="2"/>
    </row>
    <row r="14" spans="1:119">
      <c r="A14" s="26">
        <v>7</v>
      </c>
      <c r="B14" s="21">
        <v>12.2</v>
      </c>
      <c r="C14" s="21" t="s">
        <v>2</v>
      </c>
      <c r="D14" s="21">
        <v>20.7</v>
      </c>
      <c r="E14" s="21" t="s">
        <v>2</v>
      </c>
      <c r="F14" s="43"/>
      <c r="G14" s="209" t="s">
        <v>170</v>
      </c>
      <c r="H14" s="21">
        <v>0.254</v>
      </c>
      <c r="I14" s="21"/>
      <c r="J14" s="43"/>
      <c r="K14" s="26">
        <v>7</v>
      </c>
      <c r="L14" s="24">
        <v>1018.4</v>
      </c>
      <c r="M14" s="24">
        <v>1023.1</v>
      </c>
      <c r="N14" s="43"/>
      <c r="O14" s="26">
        <v>7</v>
      </c>
      <c r="P14" s="94">
        <v>61</v>
      </c>
      <c r="Q14" s="27">
        <v>92</v>
      </c>
      <c r="R14" s="43"/>
      <c r="S14" s="26">
        <v>7</v>
      </c>
      <c r="T14" s="35" t="s">
        <v>64</v>
      </c>
      <c r="U14" s="97">
        <v>30.6</v>
      </c>
      <c r="V14" s="97">
        <v>3.9</v>
      </c>
      <c r="W14" s="43"/>
      <c r="X14" s="252"/>
      <c r="Y14" s="252"/>
      <c r="Z14" s="252"/>
      <c r="AA14" s="43"/>
      <c r="AB14" s="252" t="s">
        <v>171</v>
      </c>
      <c r="AC14" s="252"/>
      <c r="AD14" s="252"/>
      <c r="AE14" s="252"/>
      <c r="AF14" s="2"/>
    </row>
    <row r="15" spans="1:119">
      <c r="A15" s="26">
        <v>8</v>
      </c>
      <c r="B15" s="21">
        <v>13.6</v>
      </c>
      <c r="C15" s="21" t="s">
        <v>2</v>
      </c>
      <c r="D15" s="21">
        <v>20.2</v>
      </c>
      <c r="E15" s="21" t="s">
        <v>2</v>
      </c>
      <c r="F15" s="43"/>
      <c r="G15" s="209" t="s">
        <v>175</v>
      </c>
      <c r="H15" s="128">
        <v>17.3</v>
      </c>
      <c r="I15" s="128">
        <v>88.66</v>
      </c>
      <c r="J15" s="43"/>
      <c r="K15" s="26">
        <v>8</v>
      </c>
      <c r="L15" s="24">
        <v>1020.5</v>
      </c>
      <c r="M15" s="24">
        <v>1024.0999999999999</v>
      </c>
      <c r="N15" s="43"/>
      <c r="O15" s="26">
        <v>8</v>
      </c>
      <c r="P15" s="94">
        <v>64</v>
      </c>
      <c r="Q15" s="27">
        <v>92</v>
      </c>
      <c r="R15" s="43"/>
      <c r="S15" s="26">
        <v>8</v>
      </c>
      <c r="T15" s="35" t="s">
        <v>136</v>
      </c>
      <c r="U15" s="97">
        <v>19.3</v>
      </c>
      <c r="V15" s="97">
        <v>3.2</v>
      </c>
      <c r="W15" s="43"/>
      <c r="X15" s="252" t="s">
        <v>174</v>
      </c>
      <c r="Y15" s="252"/>
      <c r="Z15" s="252"/>
      <c r="AA15" s="43"/>
      <c r="AB15" s="252" t="s">
        <v>169</v>
      </c>
      <c r="AC15" s="252"/>
      <c r="AD15" s="252"/>
      <c r="AE15" s="252"/>
      <c r="AF15" s="2"/>
    </row>
    <row r="16" spans="1:119">
      <c r="A16" s="26">
        <v>9</v>
      </c>
      <c r="B16" s="21">
        <v>13.5</v>
      </c>
      <c r="C16" s="21" t="s">
        <v>2</v>
      </c>
      <c r="D16" s="21">
        <v>24</v>
      </c>
      <c r="E16" s="21" t="s">
        <v>2</v>
      </c>
      <c r="F16" s="43"/>
      <c r="G16" s="23"/>
      <c r="H16" s="21">
        <v>0</v>
      </c>
      <c r="I16" s="21"/>
      <c r="J16" s="43"/>
      <c r="K16" s="26">
        <v>9</v>
      </c>
      <c r="L16" s="24">
        <v>1022.6</v>
      </c>
      <c r="M16" s="24">
        <v>1025.5999999999999</v>
      </c>
      <c r="N16" s="43"/>
      <c r="O16" s="26">
        <v>9</v>
      </c>
      <c r="P16" s="27">
        <v>47</v>
      </c>
      <c r="Q16" s="129">
        <v>94</v>
      </c>
      <c r="R16" s="43"/>
      <c r="S16" s="26">
        <v>9</v>
      </c>
      <c r="T16" s="35" t="s">
        <v>54</v>
      </c>
      <c r="U16" s="97">
        <v>14.5</v>
      </c>
      <c r="V16" s="97">
        <v>1.6</v>
      </c>
      <c r="W16" s="43"/>
      <c r="X16" s="252"/>
      <c r="Y16" s="252"/>
      <c r="Z16" s="252"/>
      <c r="AA16" s="43"/>
      <c r="AB16" s="252" t="s">
        <v>168</v>
      </c>
      <c r="AC16" s="252"/>
      <c r="AD16" s="252"/>
      <c r="AE16" s="252"/>
      <c r="AF16" s="2"/>
    </row>
    <row r="17" spans="1:33">
      <c r="A17" s="26">
        <v>10</v>
      </c>
      <c r="B17" s="21">
        <v>12.7</v>
      </c>
      <c r="C17" s="21" t="s">
        <v>2</v>
      </c>
      <c r="D17" s="21">
        <v>26.2</v>
      </c>
      <c r="E17" s="21" t="s">
        <v>2</v>
      </c>
      <c r="F17" s="43"/>
      <c r="G17" s="23"/>
      <c r="H17" s="34">
        <v>0</v>
      </c>
      <c r="I17" s="21"/>
      <c r="J17" s="43"/>
      <c r="K17" s="26">
        <v>10</v>
      </c>
      <c r="L17" s="24">
        <v>1019.7</v>
      </c>
      <c r="M17" s="24">
        <v>1024.7</v>
      </c>
      <c r="N17" s="43"/>
      <c r="O17" s="26">
        <v>10</v>
      </c>
      <c r="P17" s="27">
        <v>43</v>
      </c>
      <c r="Q17" s="27">
        <v>90</v>
      </c>
      <c r="R17" s="43"/>
      <c r="S17" s="26">
        <v>10</v>
      </c>
      <c r="T17" s="35" t="s">
        <v>64</v>
      </c>
      <c r="U17" s="34">
        <v>17.7</v>
      </c>
      <c r="V17" s="34">
        <v>1.9</v>
      </c>
      <c r="W17" s="43"/>
      <c r="X17" s="252"/>
      <c r="Y17" s="252"/>
      <c r="Z17" s="252"/>
      <c r="AA17" s="43"/>
      <c r="AB17" s="252" t="s">
        <v>98</v>
      </c>
      <c r="AC17" s="252"/>
      <c r="AD17" s="252"/>
      <c r="AE17" s="252"/>
      <c r="AF17" s="2"/>
    </row>
    <row r="18" spans="1:33">
      <c r="A18" s="26">
        <v>11</v>
      </c>
      <c r="B18" s="21">
        <v>14.8</v>
      </c>
      <c r="C18" s="21" t="s">
        <v>2</v>
      </c>
      <c r="D18" s="21">
        <v>28.6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24">
        <v>1018.7</v>
      </c>
      <c r="M18" s="24">
        <v>1022.2</v>
      </c>
      <c r="N18" s="43"/>
      <c r="O18" s="26">
        <v>11</v>
      </c>
      <c r="P18" s="27">
        <v>37</v>
      </c>
      <c r="Q18" s="27">
        <v>83</v>
      </c>
      <c r="R18" s="43"/>
      <c r="S18" s="26">
        <v>11</v>
      </c>
      <c r="T18" s="35" t="s">
        <v>90</v>
      </c>
      <c r="U18" s="97">
        <v>17.7</v>
      </c>
      <c r="V18" s="97">
        <v>3.4</v>
      </c>
      <c r="W18" s="43"/>
      <c r="X18" s="252"/>
      <c r="Y18" s="252"/>
      <c r="Z18" s="252"/>
      <c r="AA18" s="43"/>
      <c r="AB18" s="252" t="s">
        <v>98</v>
      </c>
      <c r="AC18" s="252"/>
      <c r="AD18" s="252"/>
      <c r="AE18" s="252"/>
      <c r="AF18" s="2"/>
      <c r="AG18" s="36"/>
    </row>
    <row r="19" spans="1:33">
      <c r="A19" s="26">
        <v>12</v>
      </c>
      <c r="B19" s="21">
        <v>15.4</v>
      </c>
      <c r="C19" s="21" t="s">
        <v>2</v>
      </c>
      <c r="D19" s="21">
        <v>28.2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24">
        <v>1018.7</v>
      </c>
      <c r="M19" s="24">
        <v>1022.6</v>
      </c>
      <c r="N19" s="43"/>
      <c r="O19" s="26">
        <v>12</v>
      </c>
      <c r="P19" s="27">
        <v>47</v>
      </c>
      <c r="Q19" s="27">
        <v>84</v>
      </c>
      <c r="R19" s="43"/>
      <c r="S19" s="26">
        <v>12</v>
      </c>
      <c r="T19" s="121" t="s">
        <v>90</v>
      </c>
      <c r="U19" s="97">
        <v>19.3</v>
      </c>
      <c r="V19" s="97">
        <v>3.9</v>
      </c>
      <c r="W19" s="43"/>
      <c r="X19" s="252"/>
      <c r="Y19" s="252"/>
      <c r="Z19" s="252"/>
      <c r="AA19" s="43"/>
      <c r="AB19" s="252" t="s">
        <v>98</v>
      </c>
      <c r="AC19" s="252"/>
      <c r="AD19" s="252"/>
      <c r="AE19" s="252"/>
      <c r="AF19" s="2"/>
    </row>
    <row r="20" spans="1:33">
      <c r="A20" s="26">
        <v>13</v>
      </c>
      <c r="B20" s="21">
        <v>15.8</v>
      </c>
      <c r="C20" s="21" t="s">
        <v>2</v>
      </c>
      <c r="D20" s="21">
        <v>27.1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1017.1</v>
      </c>
      <c r="M20" s="24">
        <v>1021.3</v>
      </c>
      <c r="N20" s="43"/>
      <c r="O20" s="26">
        <v>13</v>
      </c>
      <c r="P20" s="27">
        <v>55</v>
      </c>
      <c r="Q20" s="27">
        <v>87</v>
      </c>
      <c r="R20" s="37"/>
      <c r="S20" s="26">
        <v>13</v>
      </c>
      <c r="T20" s="121" t="s">
        <v>64</v>
      </c>
      <c r="U20" s="97">
        <v>19.3</v>
      </c>
      <c r="V20" s="97">
        <v>3.9</v>
      </c>
      <c r="W20" s="43"/>
      <c r="X20" s="252"/>
      <c r="Y20" s="252"/>
      <c r="Z20" s="252"/>
      <c r="AA20" s="43"/>
      <c r="AB20" s="252" t="s">
        <v>164</v>
      </c>
      <c r="AC20" s="252"/>
      <c r="AD20" s="252"/>
      <c r="AE20" s="252"/>
      <c r="AF20" s="2"/>
    </row>
    <row r="21" spans="1:33">
      <c r="A21" s="26">
        <v>14</v>
      </c>
      <c r="B21" s="21">
        <v>17.2</v>
      </c>
      <c r="C21" s="21" t="s">
        <v>2</v>
      </c>
      <c r="D21" s="21">
        <v>28.6</v>
      </c>
      <c r="E21" s="21" t="s">
        <v>2</v>
      </c>
      <c r="F21" s="43"/>
      <c r="G21" s="210" t="s">
        <v>179</v>
      </c>
      <c r="H21" s="21">
        <v>0.254</v>
      </c>
      <c r="I21" s="128"/>
      <c r="J21" s="43"/>
      <c r="K21" s="26">
        <v>14</v>
      </c>
      <c r="L21" s="24">
        <v>1017</v>
      </c>
      <c r="M21" s="24">
        <v>1020.7</v>
      </c>
      <c r="N21" s="43"/>
      <c r="O21" s="26">
        <v>14</v>
      </c>
      <c r="P21" s="27">
        <v>42</v>
      </c>
      <c r="Q21" s="27">
        <v>85</v>
      </c>
      <c r="R21" s="43"/>
      <c r="S21" s="26">
        <v>14</v>
      </c>
      <c r="T21" s="121" t="s">
        <v>64</v>
      </c>
      <c r="U21" s="97">
        <v>22.5</v>
      </c>
      <c r="V21" s="97">
        <v>4</v>
      </c>
      <c r="W21" s="43"/>
      <c r="X21" s="252"/>
      <c r="Y21" s="252"/>
      <c r="Z21" s="252"/>
      <c r="AA21" s="43"/>
      <c r="AB21" s="252" t="s">
        <v>127</v>
      </c>
      <c r="AC21" s="252"/>
      <c r="AD21" s="252"/>
      <c r="AE21" s="252"/>
      <c r="AF21" s="2"/>
    </row>
    <row r="22" spans="1:33">
      <c r="A22" s="26">
        <v>15</v>
      </c>
      <c r="B22" s="29">
        <v>18.2</v>
      </c>
      <c r="C22" s="21" t="s">
        <v>2</v>
      </c>
      <c r="D22" s="21">
        <v>28.1</v>
      </c>
      <c r="E22" s="21" t="s">
        <v>2</v>
      </c>
      <c r="F22" s="43"/>
      <c r="G22" s="210" t="s">
        <v>177</v>
      </c>
      <c r="H22" s="21">
        <v>2.286</v>
      </c>
      <c r="I22" s="21">
        <v>20.100000000000001</v>
      </c>
      <c r="J22" s="43"/>
      <c r="K22" s="26">
        <v>15</v>
      </c>
      <c r="L22" s="24">
        <v>1017.3</v>
      </c>
      <c r="M22" s="24">
        <v>1020</v>
      </c>
      <c r="N22" s="43"/>
      <c r="O22" s="26">
        <v>15</v>
      </c>
      <c r="P22" s="27">
        <v>50</v>
      </c>
      <c r="Q22" s="27">
        <v>79</v>
      </c>
      <c r="R22" s="43"/>
      <c r="S22" s="26">
        <v>15</v>
      </c>
      <c r="T22" s="121" t="s">
        <v>64</v>
      </c>
      <c r="U22" s="97">
        <v>30.6</v>
      </c>
      <c r="V22" s="97">
        <v>3.5</v>
      </c>
      <c r="W22" s="43"/>
      <c r="X22" s="252" t="s">
        <v>178</v>
      </c>
      <c r="Y22" s="252"/>
      <c r="Z22" s="252"/>
      <c r="AA22" s="43"/>
      <c r="AB22" s="252" t="s">
        <v>171</v>
      </c>
      <c r="AC22" s="252"/>
      <c r="AD22" s="252"/>
      <c r="AE22" s="252"/>
      <c r="AF22" s="2"/>
    </row>
    <row r="23" spans="1:33">
      <c r="A23" s="26">
        <v>16</v>
      </c>
      <c r="B23" s="21">
        <v>16.3</v>
      </c>
      <c r="C23" s="21" t="s">
        <v>2</v>
      </c>
      <c r="D23" s="21">
        <v>28.9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1017.3</v>
      </c>
      <c r="M23" s="24">
        <v>1020.6</v>
      </c>
      <c r="N23" s="43"/>
      <c r="O23" s="26">
        <v>16</v>
      </c>
      <c r="P23" s="27">
        <v>47</v>
      </c>
      <c r="Q23" s="27">
        <v>88</v>
      </c>
      <c r="R23" s="43"/>
      <c r="S23" s="26">
        <v>16</v>
      </c>
      <c r="T23" s="121" t="s">
        <v>90</v>
      </c>
      <c r="U23" s="97">
        <v>17.7</v>
      </c>
      <c r="V23" s="97">
        <v>2.9</v>
      </c>
      <c r="W23" s="43"/>
      <c r="X23" s="252"/>
      <c r="Y23" s="252"/>
      <c r="Z23" s="252"/>
      <c r="AA23" s="43"/>
      <c r="AB23" s="252" t="s">
        <v>171</v>
      </c>
      <c r="AC23" s="252"/>
      <c r="AD23" s="252"/>
      <c r="AE23" s="252"/>
      <c r="AF23" s="2"/>
    </row>
    <row r="24" spans="1:33">
      <c r="A24" s="26">
        <v>17</v>
      </c>
      <c r="B24" s="21">
        <v>17.7</v>
      </c>
      <c r="C24" s="21" t="s">
        <v>2</v>
      </c>
      <c r="D24" s="21">
        <v>30.6</v>
      </c>
      <c r="E24" s="21" t="s">
        <v>2</v>
      </c>
      <c r="F24" s="43"/>
      <c r="G24" s="23"/>
      <c r="H24" s="21">
        <v>0</v>
      </c>
      <c r="I24" s="21"/>
      <c r="J24" s="43"/>
      <c r="K24" s="26">
        <v>17</v>
      </c>
      <c r="L24" s="24">
        <v>1015.8</v>
      </c>
      <c r="M24" s="24">
        <v>1020.8</v>
      </c>
      <c r="N24" s="43"/>
      <c r="O24" s="26">
        <v>17</v>
      </c>
      <c r="P24" s="27">
        <v>39</v>
      </c>
      <c r="Q24" s="27">
        <v>84</v>
      </c>
      <c r="R24" s="43"/>
      <c r="S24" s="26">
        <v>17</v>
      </c>
      <c r="T24" s="35" t="s">
        <v>90</v>
      </c>
      <c r="U24" s="97">
        <v>17.7</v>
      </c>
      <c r="V24" s="97">
        <v>3.4</v>
      </c>
      <c r="W24" s="43"/>
      <c r="X24" s="252"/>
      <c r="Y24" s="252"/>
      <c r="Z24" s="252"/>
      <c r="AA24" s="43"/>
      <c r="AB24" s="252" t="s">
        <v>189</v>
      </c>
      <c r="AC24" s="252"/>
      <c r="AD24" s="252"/>
      <c r="AE24" s="252"/>
      <c r="AF24" s="2"/>
    </row>
    <row r="25" spans="1:33">
      <c r="A25" s="26">
        <v>18</v>
      </c>
      <c r="B25" s="21">
        <v>18.399999999999999</v>
      </c>
      <c r="C25" s="21" t="s">
        <v>2</v>
      </c>
      <c r="D25" s="21">
        <v>29.8</v>
      </c>
      <c r="E25" s="21" t="s">
        <v>2</v>
      </c>
      <c r="F25" s="43"/>
      <c r="G25" s="211" t="s">
        <v>183</v>
      </c>
      <c r="H25" s="21">
        <v>1.778</v>
      </c>
      <c r="I25" s="21">
        <v>26.4</v>
      </c>
      <c r="J25" s="43"/>
      <c r="K25" s="26">
        <v>18</v>
      </c>
      <c r="L25" s="24">
        <v>1017.7</v>
      </c>
      <c r="M25" s="24">
        <v>1024.5999999999999</v>
      </c>
      <c r="N25" s="43"/>
      <c r="O25" s="26">
        <v>18</v>
      </c>
      <c r="P25" s="27">
        <v>50</v>
      </c>
      <c r="Q25" s="27">
        <v>82</v>
      </c>
      <c r="R25" s="43"/>
      <c r="S25" s="26">
        <v>18</v>
      </c>
      <c r="T25" s="35" t="s">
        <v>141</v>
      </c>
      <c r="U25" s="97">
        <v>29</v>
      </c>
      <c r="V25" s="97">
        <v>5.6</v>
      </c>
      <c r="W25" s="43"/>
      <c r="X25" s="252" t="s">
        <v>184</v>
      </c>
      <c r="Y25" s="252"/>
      <c r="Z25" s="252"/>
      <c r="AA25" s="43"/>
      <c r="AB25" s="252" t="s">
        <v>187</v>
      </c>
      <c r="AC25" s="252"/>
      <c r="AD25" s="252"/>
      <c r="AE25" s="252"/>
      <c r="AF25" s="38"/>
    </row>
    <row r="26" spans="1:33">
      <c r="A26" s="26">
        <v>19</v>
      </c>
      <c r="B26" s="135">
        <v>19.2</v>
      </c>
      <c r="C26" s="21" t="s">
        <v>2</v>
      </c>
      <c r="D26" s="21">
        <v>28.6</v>
      </c>
      <c r="E26" s="21" t="s">
        <v>2</v>
      </c>
      <c r="F26" s="43"/>
      <c r="G26" s="211" t="s">
        <v>182</v>
      </c>
      <c r="H26" s="21">
        <v>6.8579999999999997</v>
      </c>
      <c r="I26" s="21">
        <v>35.1</v>
      </c>
      <c r="J26" s="43"/>
      <c r="K26" s="26">
        <v>19</v>
      </c>
      <c r="L26" s="24">
        <v>1024.5999999999999</v>
      </c>
      <c r="M26" s="132">
        <v>1028.3</v>
      </c>
      <c r="N26" s="43"/>
      <c r="O26" s="26">
        <v>19</v>
      </c>
      <c r="P26" s="27">
        <v>41</v>
      </c>
      <c r="Q26" s="27">
        <v>84</v>
      </c>
      <c r="R26" s="43"/>
      <c r="S26" s="26">
        <v>19</v>
      </c>
      <c r="T26" s="35" t="s">
        <v>106</v>
      </c>
      <c r="U26" s="97">
        <v>29</v>
      </c>
      <c r="V26" s="97">
        <v>5.5</v>
      </c>
      <c r="W26" s="43"/>
      <c r="X26" s="252"/>
      <c r="Y26" s="252"/>
      <c r="Z26" s="252"/>
      <c r="AA26" s="43"/>
      <c r="AB26" s="252" t="s">
        <v>188</v>
      </c>
      <c r="AC26" s="252"/>
      <c r="AD26" s="252"/>
      <c r="AE26" s="252"/>
      <c r="AF26" s="38"/>
    </row>
    <row r="27" spans="1:33">
      <c r="A27" s="26">
        <v>20</v>
      </c>
      <c r="B27" s="21">
        <v>18.899999999999999</v>
      </c>
      <c r="C27" s="21" t="s">
        <v>2</v>
      </c>
      <c r="D27" s="21">
        <v>30</v>
      </c>
      <c r="E27" s="21" t="s">
        <v>2</v>
      </c>
      <c r="F27" s="43"/>
      <c r="G27" s="23"/>
      <c r="H27" s="21">
        <v>0</v>
      </c>
      <c r="I27" s="21"/>
      <c r="J27" s="43"/>
      <c r="K27" s="26">
        <v>20</v>
      </c>
      <c r="L27" s="24">
        <v>1022</v>
      </c>
      <c r="M27" s="24">
        <v>1028</v>
      </c>
      <c r="N27" s="43"/>
      <c r="O27" s="26">
        <v>20</v>
      </c>
      <c r="P27" s="27">
        <v>47</v>
      </c>
      <c r="Q27" s="94">
        <v>81</v>
      </c>
      <c r="R27" s="43"/>
      <c r="S27" s="26">
        <v>20</v>
      </c>
      <c r="T27" s="35" t="s">
        <v>90</v>
      </c>
      <c r="U27" s="97">
        <v>19.3</v>
      </c>
      <c r="V27" s="97">
        <v>4</v>
      </c>
      <c r="W27" s="43"/>
      <c r="X27" s="252"/>
      <c r="Y27" s="252"/>
      <c r="Z27" s="252"/>
      <c r="AA27" s="43"/>
      <c r="AB27" s="252" t="s">
        <v>186</v>
      </c>
      <c r="AC27" s="252"/>
      <c r="AD27" s="252"/>
      <c r="AE27" s="252"/>
      <c r="AF27" s="38"/>
    </row>
    <row r="28" spans="1:33">
      <c r="A28" s="26">
        <v>21</v>
      </c>
      <c r="B28" s="21">
        <v>18.5</v>
      </c>
      <c r="C28" s="21" t="s">
        <v>2</v>
      </c>
      <c r="D28" s="21">
        <v>31.6</v>
      </c>
      <c r="E28" s="21" t="s">
        <v>2</v>
      </c>
      <c r="F28" s="43"/>
      <c r="G28" s="23"/>
      <c r="H28" s="21">
        <v>0</v>
      </c>
      <c r="I28" s="21"/>
      <c r="J28" s="43"/>
      <c r="K28" s="26">
        <v>21</v>
      </c>
      <c r="L28" s="24">
        <v>1015</v>
      </c>
      <c r="M28" s="24">
        <v>1022.8</v>
      </c>
      <c r="N28" s="43"/>
      <c r="O28" s="26">
        <v>21</v>
      </c>
      <c r="P28" s="27">
        <v>47</v>
      </c>
      <c r="Q28" s="27">
        <v>86</v>
      </c>
      <c r="R28" s="43"/>
      <c r="S28" s="26">
        <v>21</v>
      </c>
      <c r="T28" s="35" t="s">
        <v>64</v>
      </c>
      <c r="U28" s="97">
        <v>20.9</v>
      </c>
      <c r="V28" s="97">
        <v>4</v>
      </c>
      <c r="W28" s="43"/>
      <c r="X28" s="252"/>
      <c r="Y28" s="252"/>
      <c r="Z28" s="252"/>
      <c r="AA28" s="43"/>
      <c r="AB28" s="252" t="s">
        <v>98</v>
      </c>
      <c r="AC28" s="252"/>
      <c r="AD28" s="252"/>
      <c r="AE28" s="252"/>
      <c r="AF28" s="2"/>
    </row>
    <row r="29" spans="1:33">
      <c r="A29" s="26">
        <v>22</v>
      </c>
      <c r="B29" s="21">
        <v>19.100000000000001</v>
      </c>
      <c r="C29" s="21" t="s">
        <v>2</v>
      </c>
      <c r="D29" s="21">
        <v>29.2</v>
      </c>
      <c r="E29" s="21" t="s">
        <v>2</v>
      </c>
      <c r="F29" s="43"/>
      <c r="G29" s="153"/>
      <c r="H29" s="21">
        <v>0</v>
      </c>
      <c r="I29" s="21"/>
      <c r="J29" s="43"/>
      <c r="K29" s="26">
        <v>22</v>
      </c>
      <c r="L29" s="24">
        <v>1009.4</v>
      </c>
      <c r="M29" s="24">
        <v>1015.7</v>
      </c>
      <c r="N29" s="43"/>
      <c r="O29" s="26">
        <v>22</v>
      </c>
      <c r="P29" s="27">
        <v>59</v>
      </c>
      <c r="Q29" s="27">
        <v>81</v>
      </c>
      <c r="R29" s="43"/>
      <c r="S29" s="26">
        <v>22</v>
      </c>
      <c r="T29" s="35" t="s">
        <v>64</v>
      </c>
      <c r="U29" s="97">
        <v>16.100000000000001</v>
      </c>
      <c r="V29" s="97">
        <v>3.5</v>
      </c>
      <c r="W29" s="43"/>
      <c r="X29" s="252"/>
      <c r="Y29" s="252"/>
      <c r="Z29" s="252"/>
      <c r="AA29" s="43"/>
      <c r="AB29" s="252" t="s">
        <v>66</v>
      </c>
      <c r="AC29" s="252"/>
      <c r="AD29" s="252"/>
      <c r="AE29" s="252"/>
      <c r="AF29" s="38"/>
    </row>
    <row r="30" spans="1:33">
      <c r="A30" s="26">
        <v>23</v>
      </c>
      <c r="B30" s="21">
        <v>18.5</v>
      </c>
      <c r="C30" s="21" t="s">
        <v>2</v>
      </c>
      <c r="D30" s="21">
        <v>27.7</v>
      </c>
      <c r="E30" s="21" t="s">
        <v>2</v>
      </c>
      <c r="F30" s="43"/>
      <c r="G30" s="153"/>
      <c r="H30" s="21">
        <v>0</v>
      </c>
      <c r="I30" s="21"/>
      <c r="J30" s="43"/>
      <c r="K30" s="26">
        <v>23</v>
      </c>
      <c r="L30" s="24">
        <v>1004.6</v>
      </c>
      <c r="M30" s="24">
        <v>1012</v>
      </c>
      <c r="N30" s="43"/>
      <c r="O30" s="26">
        <v>23</v>
      </c>
      <c r="P30" s="27">
        <v>59</v>
      </c>
      <c r="Q30" s="35">
        <v>88</v>
      </c>
      <c r="R30" s="43"/>
      <c r="S30" s="26">
        <v>23</v>
      </c>
      <c r="T30" s="35" t="s">
        <v>90</v>
      </c>
      <c r="U30" s="97">
        <v>19.3</v>
      </c>
      <c r="V30" s="97">
        <v>3.7</v>
      </c>
      <c r="W30" s="43"/>
      <c r="X30" s="252"/>
      <c r="Y30" s="252"/>
      <c r="Z30" s="252"/>
      <c r="AA30" s="43"/>
      <c r="AB30" s="252" t="s">
        <v>66</v>
      </c>
      <c r="AC30" s="252"/>
      <c r="AD30" s="252"/>
      <c r="AE30" s="252"/>
      <c r="AF30" s="2"/>
    </row>
    <row r="31" spans="1:33">
      <c r="A31" s="26">
        <v>24</v>
      </c>
      <c r="B31" s="21">
        <v>18.2</v>
      </c>
      <c r="C31" s="21" t="s">
        <v>2</v>
      </c>
      <c r="D31" s="21">
        <v>27.7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1005</v>
      </c>
      <c r="M31" s="24">
        <v>1009.3</v>
      </c>
      <c r="N31" s="43"/>
      <c r="O31" s="26">
        <v>24</v>
      </c>
      <c r="P31" s="27">
        <v>51</v>
      </c>
      <c r="Q31" s="27">
        <v>81</v>
      </c>
      <c r="R31" s="43"/>
      <c r="S31" s="26">
        <v>24</v>
      </c>
      <c r="T31" s="35" t="s">
        <v>91</v>
      </c>
      <c r="U31" s="97">
        <v>35.4</v>
      </c>
      <c r="V31" s="97">
        <v>6.4</v>
      </c>
      <c r="W31" s="43"/>
      <c r="X31" s="252"/>
      <c r="Y31" s="252"/>
      <c r="Z31" s="252"/>
      <c r="AA31" s="43"/>
      <c r="AB31" s="252" t="s">
        <v>66</v>
      </c>
      <c r="AC31" s="252"/>
      <c r="AD31" s="252"/>
      <c r="AE31" s="252"/>
      <c r="AF31" s="2"/>
    </row>
    <row r="32" spans="1:33">
      <c r="A32" s="26">
        <v>25</v>
      </c>
      <c r="B32" s="21">
        <v>17.399999999999999</v>
      </c>
      <c r="C32" s="21" t="s">
        <v>2</v>
      </c>
      <c r="D32" s="21">
        <v>23.1</v>
      </c>
      <c r="E32" s="21" t="s">
        <v>2</v>
      </c>
      <c r="F32" s="43"/>
      <c r="G32" s="211" t="s">
        <v>181</v>
      </c>
      <c r="H32" s="21">
        <v>2.794</v>
      </c>
      <c r="I32" s="21">
        <v>6.1</v>
      </c>
      <c r="J32" s="43"/>
      <c r="K32" s="26">
        <v>25</v>
      </c>
      <c r="L32" s="24">
        <v>1009.2</v>
      </c>
      <c r="M32" s="24">
        <v>1019.4</v>
      </c>
      <c r="N32" s="43"/>
      <c r="O32" s="26">
        <v>25</v>
      </c>
      <c r="P32" s="27">
        <v>65</v>
      </c>
      <c r="Q32" s="27">
        <v>87</v>
      </c>
      <c r="R32" s="43"/>
      <c r="S32" s="26">
        <v>25</v>
      </c>
      <c r="T32" s="35" t="s">
        <v>106</v>
      </c>
      <c r="U32" s="97">
        <v>22.5</v>
      </c>
      <c r="V32" s="97">
        <v>5.5</v>
      </c>
      <c r="W32" s="43"/>
      <c r="X32" s="252"/>
      <c r="Y32" s="252"/>
      <c r="Z32" s="252"/>
      <c r="AA32" s="43"/>
      <c r="AB32" s="252" t="s">
        <v>125</v>
      </c>
      <c r="AC32" s="252"/>
      <c r="AD32" s="252"/>
      <c r="AE32" s="252"/>
      <c r="AF32" s="2"/>
    </row>
    <row r="33" spans="1:32">
      <c r="A33" s="26">
        <v>26</v>
      </c>
      <c r="B33" s="21">
        <v>15.9</v>
      </c>
      <c r="C33" s="21" t="s">
        <v>2</v>
      </c>
      <c r="D33" s="21">
        <v>27.9</v>
      </c>
      <c r="E33" s="21" t="s">
        <v>2</v>
      </c>
      <c r="F33" s="43"/>
      <c r="G33" s="31" t="s">
        <v>177</v>
      </c>
      <c r="H33" s="21">
        <v>4.8259999999999996</v>
      </c>
      <c r="I33" s="21">
        <v>49</v>
      </c>
      <c r="J33" s="43"/>
      <c r="K33" s="26">
        <v>26</v>
      </c>
      <c r="L33" s="24">
        <v>1019.4</v>
      </c>
      <c r="M33" s="24">
        <v>1022.1</v>
      </c>
      <c r="N33" s="43"/>
      <c r="O33" s="26">
        <v>26</v>
      </c>
      <c r="P33" s="27">
        <v>53</v>
      </c>
      <c r="Q33" s="27">
        <v>92</v>
      </c>
      <c r="R33" s="43"/>
      <c r="S33" s="26">
        <v>26</v>
      </c>
      <c r="T33" s="35" t="s">
        <v>62</v>
      </c>
      <c r="U33" s="97">
        <v>22.5</v>
      </c>
      <c r="V33" s="97">
        <v>1.8</v>
      </c>
      <c r="W33" s="43"/>
      <c r="X33" s="252" t="s">
        <v>180</v>
      </c>
      <c r="Y33" s="252"/>
      <c r="Z33" s="252"/>
      <c r="AA33" s="43"/>
      <c r="AB33" s="252" t="s">
        <v>185</v>
      </c>
      <c r="AC33" s="252"/>
      <c r="AD33" s="252"/>
      <c r="AE33" s="252"/>
      <c r="AF33" s="2"/>
    </row>
    <row r="34" spans="1:32">
      <c r="A34" s="26">
        <v>27</v>
      </c>
      <c r="B34" s="21">
        <v>18.100000000000001</v>
      </c>
      <c r="C34" s="21" t="s">
        <v>2</v>
      </c>
      <c r="D34" s="21">
        <v>31.3</v>
      </c>
      <c r="E34" s="21" t="s">
        <v>2</v>
      </c>
      <c r="F34" s="43"/>
      <c r="G34" s="154"/>
      <c r="H34" s="21">
        <v>0</v>
      </c>
      <c r="I34" s="21"/>
      <c r="J34" s="43"/>
      <c r="K34" s="26">
        <v>27</v>
      </c>
      <c r="L34" s="24">
        <v>1013.4</v>
      </c>
      <c r="M34" s="24">
        <v>1022</v>
      </c>
      <c r="N34" s="43"/>
      <c r="O34" s="26">
        <v>27</v>
      </c>
      <c r="P34" s="27">
        <v>42</v>
      </c>
      <c r="Q34" s="27">
        <v>90</v>
      </c>
      <c r="R34" s="43"/>
      <c r="S34" s="26">
        <v>27</v>
      </c>
      <c r="T34" s="35" t="s">
        <v>190</v>
      </c>
      <c r="U34" s="97">
        <v>17.7</v>
      </c>
      <c r="V34" s="97">
        <v>2.2999999999999998</v>
      </c>
      <c r="W34" s="43"/>
      <c r="X34" s="252"/>
      <c r="Y34" s="252"/>
      <c r="Z34" s="252"/>
      <c r="AA34" s="43"/>
      <c r="AB34" s="252" t="s">
        <v>101</v>
      </c>
      <c r="AC34" s="252"/>
      <c r="AD34" s="252"/>
      <c r="AE34" s="252"/>
      <c r="AF34" s="2"/>
    </row>
    <row r="35" spans="1:32">
      <c r="A35" s="26">
        <v>28</v>
      </c>
      <c r="B35" s="21">
        <v>17.8</v>
      </c>
      <c r="C35" s="21" t="s">
        <v>2</v>
      </c>
      <c r="D35" s="128">
        <v>32.1</v>
      </c>
      <c r="E35" s="21" t="s">
        <v>2</v>
      </c>
      <c r="F35" s="43"/>
      <c r="G35" s="155"/>
      <c r="H35" s="21">
        <v>0</v>
      </c>
      <c r="I35" s="128"/>
      <c r="J35" s="43"/>
      <c r="K35" s="26">
        <v>28</v>
      </c>
      <c r="L35" s="133">
        <v>1003.3</v>
      </c>
      <c r="M35" s="24">
        <v>1013.6</v>
      </c>
      <c r="N35" s="43"/>
      <c r="O35" s="26">
        <v>28</v>
      </c>
      <c r="P35" s="131">
        <v>33</v>
      </c>
      <c r="Q35" s="27">
        <v>87</v>
      </c>
      <c r="R35" s="43"/>
      <c r="S35" s="26">
        <v>28</v>
      </c>
      <c r="T35" s="35" t="s">
        <v>90</v>
      </c>
      <c r="U35" s="97">
        <v>41.8</v>
      </c>
      <c r="V35" s="97">
        <v>5.3</v>
      </c>
      <c r="W35" s="43"/>
      <c r="X35" s="252"/>
      <c r="Y35" s="252"/>
      <c r="Z35" s="252"/>
      <c r="AA35" s="43"/>
      <c r="AB35" s="252" t="s">
        <v>101</v>
      </c>
      <c r="AC35" s="252"/>
      <c r="AD35" s="252"/>
      <c r="AE35" s="252"/>
      <c r="AF35" s="2"/>
    </row>
    <row r="36" spans="1:32">
      <c r="A36" s="26">
        <v>29</v>
      </c>
      <c r="B36" s="21">
        <v>13.9</v>
      </c>
      <c r="C36" s="21" t="s">
        <v>2</v>
      </c>
      <c r="D36" s="21">
        <v>18.2</v>
      </c>
      <c r="E36" s="21" t="s">
        <v>2</v>
      </c>
      <c r="F36" s="43"/>
      <c r="G36" s="23"/>
      <c r="H36" s="21">
        <v>0</v>
      </c>
      <c r="I36" s="21"/>
      <c r="J36" s="43"/>
      <c r="K36" s="26">
        <v>29</v>
      </c>
      <c r="L36" s="24">
        <v>1007.8</v>
      </c>
      <c r="M36" s="24">
        <v>1010</v>
      </c>
      <c r="N36" s="43"/>
      <c r="O36" s="26">
        <v>29</v>
      </c>
      <c r="P36" s="27">
        <v>64</v>
      </c>
      <c r="Q36" s="27">
        <v>84</v>
      </c>
      <c r="R36" s="43"/>
      <c r="S36" s="26">
        <v>29</v>
      </c>
      <c r="T36" s="35" t="s">
        <v>106</v>
      </c>
      <c r="U36" s="130">
        <v>43.5</v>
      </c>
      <c r="V36" s="130">
        <v>9</v>
      </c>
      <c r="W36" s="43"/>
      <c r="X36" s="252"/>
      <c r="Y36" s="252"/>
      <c r="Z36" s="252"/>
      <c r="AA36" s="43"/>
      <c r="AB36" s="252" t="s">
        <v>125</v>
      </c>
      <c r="AC36" s="252"/>
      <c r="AD36" s="252"/>
      <c r="AE36" s="252"/>
      <c r="AF36" s="2"/>
    </row>
    <row r="37" spans="1:32">
      <c r="A37" s="26">
        <v>30</v>
      </c>
      <c r="B37" s="21">
        <v>14.4</v>
      </c>
      <c r="C37" s="21" t="s">
        <v>2</v>
      </c>
      <c r="D37" s="21">
        <v>19.7</v>
      </c>
      <c r="E37" s="21" t="s">
        <v>2</v>
      </c>
      <c r="F37" s="43"/>
      <c r="G37" s="156"/>
      <c r="H37" s="21">
        <v>0</v>
      </c>
      <c r="I37" s="21"/>
      <c r="J37" s="43"/>
      <c r="K37" s="26">
        <v>30</v>
      </c>
      <c r="L37" s="24">
        <v>1009.3</v>
      </c>
      <c r="M37" s="24">
        <v>1015.4</v>
      </c>
      <c r="N37" s="43"/>
      <c r="O37" s="26">
        <v>30</v>
      </c>
      <c r="P37" s="27">
        <v>61</v>
      </c>
      <c r="Q37" s="27">
        <v>79</v>
      </c>
      <c r="R37" s="43"/>
      <c r="S37" s="26">
        <v>30</v>
      </c>
      <c r="T37" s="35" t="s">
        <v>106</v>
      </c>
      <c r="U37" s="97">
        <v>22.5</v>
      </c>
      <c r="V37" s="97">
        <v>4.7</v>
      </c>
      <c r="W37" s="43"/>
      <c r="X37" s="252"/>
      <c r="Y37" s="252"/>
      <c r="Z37" s="252"/>
      <c r="AA37" s="43"/>
      <c r="AB37" s="252" t="s">
        <v>125</v>
      </c>
      <c r="AC37" s="252"/>
      <c r="AD37" s="252"/>
      <c r="AE37" s="252"/>
      <c r="AF37" s="2"/>
    </row>
    <row r="38" spans="1:32">
      <c r="A38" s="39">
        <v>31</v>
      </c>
      <c r="B38" s="21">
        <v>14</v>
      </c>
      <c r="C38" s="21" t="s">
        <v>2</v>
      </c>
      <c r="D38" s="21">
        <v>23.8</v>
      </c>
      <c r="E38" s="21" t="s">
        <v>2</v>
      </c>
      <c r="F38" s="43"/>
      <c r="G38" s="157"/>
      <c r="H38" s="21">
        <v>0</v>
      </c>
      <c r="I38" s="21"/>
      <c r="J38" s="43"/>
      <c r="K38" s="39">
        <v>31</v>
      </c>
      <c r="L38" s="24">
        <v>1014.5</v>
      </c>
      <c r="M38" s="24">
        <v>1016.9</v>
      </c>
      <c r="N38" s="43"/>
      <c r="O38" s="39">
        <v>31</v>
      </c>
      <c r="P38" s="27">
        <v>54</v>
      </c>
      <c r="Q38" s="27">
        <v>88</v>
      </c>
      <c r="R38" s="43"/>
      <c r="S38" s="39">
        <v>31</v>
      </c>
      <c r="T38" s="35" t="s">
        <v>90</v>
      </c>
      <c r="U38" s="97">
        <v>16.100000000000001</v>
      </c>
      <c r="V38" s="97">
        <v>2.9</v>
      </c>
      <c r="W38" s="43"/>
      <c r="X38" s="252"/>
      <c r="Y38" s="252"/>
      <c r="Z38" s="252"/>
      <c r="AA38" s="43"/>
      <c r="AB38" s="252" t="s">
        <v>125</v>
      </c>
      <c r="AC38" s="252"/>
      <c r="AD38" s="252"/>
      <c r="AE38" s="252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50" t="s">
        <v>10</v>
      </c>
      <c r="M39" s="250"/>
      <c r="N39" s="2"/>
      <c r="O39" s="2"/>
      <c r="P39" s="250" t="s">
        <v>10</v>
      </c>
      <c r="Q39" s="250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15.619354838709675</v>
      </c>
      <c r="C40" s="45" t="s">
        <v>2</v>
      </c>
      <c r="D40" s="45">
        <f>AVERAGE(D8:D38)</f>
        <v>25.477419354838716</v>
      </c>
      <c r="E40" s="46" t="s">
        <v>2</v>
      </c>
      <c r="F40" s="2"/>
      <c r="G40" s="47" t="s">
        <v>5</v>
      </c>
      <c r="H40" s="48">
        <f>SUM(H8:H38)</f>
        <v>54.373999999999995</v>
      </c>
      <c r="I40" s="116" t="s">
        <v>61</v>
      </c>
      <c r="J40" s="2"/>
      <c r="K40" s="44" t="s">
        <v>3</v>
      </c>
      <c r="L40" s="104">
        <f>AVERAGE(L8:L38)</f>
        <v>1015.4032258064516</v>
      </c>
      <c r="M40" s="105">
        <f>AVERAGE(M8:M38)</f>
        <v>1020.1806451612904</v>
      </c>
      <c r="N40" s="2"/>
      <c r="O40" s="44" t="s">
        <v>3</v>
      </c>
      <c r="P40" s="119">
        <f>AVERAGE(P8:P38)</f>
        <v>51.12903225806452</v>
      </c>
      <c r="Q40" s="120">
        <f>AVERAGE(Q8:Q38)</f>
        <v>85.741935483870961</v>
      </c>
      <c r="R40" s="2"/>
      <c r="S40" s="86" t="s">
        <v>11</v>
      </c>
      <c r="T40" s="86" t="s">
        <v>90</v>
      </c>
      <c r="U40" s="98">
        <f>MAXA(U8:U38)</f>
        <v>43.5</v>
      </c>
      <c r="V40" s="101"/>
      <c r="W40" s="2"/>
      <c r="X40" s="259" t="s">
        <v>36</v>
      </c>
      <c r="Y40" s="259"/>
      <c r="Z40" s="259"/>
      <c r="AA40" s="2"/>
      <c r="AB40" s="260" t="s">
        <v>35</v>
      </c>
      <c r="AC40" s="260"/>
      <c r="AD40" s="260"/>
      <c r="AE40" s="260"/>
      <c r="AF40" s="2"/>
    </row>
    <row r="41" spans="1:32">
      <c r="A41" s="50" t="s">
        <v>19</v>
      </c>
      <c r="B41" s="265">
        <f>AVERAGE(B49:B79)</f>
        <v>20.383870967741938</v>
      </c>
      <c r="C41" s="266"/>
      <c r="D41" s="266"/>
      <c r="E41" s="51" t="s">
        <v>2</v>
      </c>
      <c r="F41" s="2"/>
      <c r="G41" s="110" t="s">
        <v>58</v>
      </c>
      <c r="H41" s="118">
        <v>5</v>
      </c>
      <c r="I41" s="117" t="s">
        <v>41</v>
      </c>
      <c r="J41" s="2"/>
      <c r="K41" s="50" t="s">
        <v>32</v>
      </c>
      <c r="L41" s="267">
        <f>AVERAGE(L8:M8,L9:M9,L10:M10,L11:M11,L12:M12,L13:M13,L14:M14,L15:M15,L16:M16,L17:M17,L18:M18,L19:M19,L20:M20,L21:M21,L22:M22,L23:M23,L24:M24,L25:M25,L26:M26,L27:M27,L28:M28,L29:M29,L30:M30,L31:M31,L32:M32,L33:M33,L34:M34,L35:M35,L36:M36,L37:M38)</f>
        <v>1017.7919354838712</v>
      </c>
      <c r="M41" s="268"/>
      <c r="N41" s="2"/>
      <c r="O41" s="52" t="s">
        <v>33</v>
      </c>
      <c r="P41" s="269">
        <f>AVERAGE(P8:Q8,P9:Q9,P10:Q10,P11:Q11,P12:Q12,P13:Q13,P14:Q14,P15:Q15,P16:Q16,P17:Q17,P18:Q18,P19:Q19,P20:Q20,P21:Q21,P22:Q22,P23:Q23,P24:Q24,P25:Q25,P26:Q26,P27:Q27,P28:Q28,P29:Q29,P30:Q30,P31:Q31,P32:Q32,P33:Q33,P34:Q34,P35:Q35,P36:Q36,P37:Q38)</f>
        <v>68.435483870967744</v>
      </c>
      <c r="Q41" s="270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10.8</v>
      </c>
      <c r="C42" s="56" t="s">
        <v>2</v>
      </c>
      <c r="D42" s="56">
        <f>MAXA(D8:D38)</f>
        <v>32.1</v>
      </c>
      <c r="E42" s="57" t="s">
        <v>2</v>
      </c>
      <c r="F42" s="2"/>
      <c r="G42" s="47" t="s">
        <v>6</v>
      </c>
      <c r="H42" s="48">
        <f>MAXA(H8:H38)</f>
        <v>17.3</v>
      </c>
      <c r="I42" s="98">
        <f>MAXA(I8:I38)</f>
        <v>88.66</v>
      </c>
      <c r="J42" s="2"/>
      <c r="K42" s="55" t="s">
        <v>4</v>
      </c>
      <c r="L42" s="106">
        <f>MINA(L8:L38)</f>
        <v>1003.3</v>
      </c>
      <c r="M42" s="106">
        <f>MAXA(M8:M38)</f>
        <v>1028.3</v>
      </c>
      <c r="N42" s="2"/>
      <c r="O42" s="55" t="s">
        <v>4</v>
      </c>
      <c r="P42" s="96">
        <f>MINA(P8:P38)</f>
        <v>33</v>
      </c>
      <c r="Q42" s="96">
        <f>MAXA(Q8:Q38)</f>
        <v>94</v>
      </c>
      <c r="R42" s="58"/>
      <c r="S42" s="248" t="s">
        <v>50</v>
      </c>
      <c r="T42" s="249"/>
      <c r="U42" s="103">
        <f>AVERAGE(U8:U38)</f>
        <v>24.083870967741937</v>
      </c>
      <c r="V42" s="103">
        <f>AVERAGE(V8:V38)</f>
        <v>4.3516129032258064</v>
      </c>
      <c r="W42" s="2"/>
      <c r="X42" s="107">
        <f>SUM(H8:H17)</f>
        <v>35.578000000000003</v>
      </c>
      <c r="Y42" s="107">
        <f>SUM(H18:H27)</f>
        <v>11.175999999999998</v>
      </c>
      <c r="Z42" s="107">
        <f>SUM(H28:H38)</f>
        <v>7.6199999999999992</v>
      </c>
      <c r="AA42" s="2"/>
      <c r="AB42" s="80" t="s">
        <v>43</v>
      </c>
      <c r="AC42" s="107">
        <f>AVERAGE(B8:B17)</f>
        <v>12.65</v>
      </c>
      <c r="AD42" s="107">
        <f>AVERAGE(D8:D17)</f>
        <v>20.9</v>
      </c>
      <c r="AE42" s="107">
        <f>AVERAGE(B49:B58)</f>
        <v>16.440000000000001</v>
      </c>
      <c r="AF42" s="2"/>
    </row>
    <row r="43" spans="1:32" ht="12.75">
      <c r="A43" s="2"/>
      <c r="B43" s="272" t="s">
        <v>27</v>
      </c>
      <c r="C43" s="272"/>
      <c r="D43" s="272"/>
      <c r="E43" s="272"/>
      <c r="F43" s="272"/>
      <c r="G43" s="272"/>
      <c r="H43" s="59">
        <f>Aprile!H45</f>
        <v>26.67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17.190000000000001</v>
      </c>
      <c r="AD43" s="107">
        <f>AVERAGE(D18:D27)</f>
        <v>28.85</v>
      </c>
      <c r="AE43" s="107">
        <f>AVERAGE(B59:B68)</f>
        <v>22.96</v>
      </c>
      <c r="AF43" s="2"/>
    </row>
    <row r="44" spans="1:32">
      <c r="A44" s="2"/>
      <c r="B44" s="273" t="s">
        <v>28</v>
      </c>
      <c r="C44" s="273"/>
      <c r="D44" s="273"/>
      <c r="E44" s="273"/>
      <c r="F44" s="273"/>
      <c r="G44" s="273"/>
      <c r="H44" s="60">
        <f>H40</f>
        <v>54.373999999999995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16.890909090909091</v>
      </c>
      <c r="AD44" s="107">
        <f>AVERAGE(D28:D38)</f>
        <v>26.572727272727274</v>
      </c>
      <c r="AE44" s="107">
        <f>AVERAGE(B69:B79)</f>
        <v>21.627272727272725</v>
      </c>
      <c r="AF44" s="2"/>
    </row>
    <row r="45" spans="1:32">
      <c r="A45" s="2"/>
      <c r="B45" s="274" t="s">
        <v>29</v>
      </c>
      <c r="C45" s="274"/>
      <c r="D45" s="274"/>
      <c r="E45" s="274"/>
      <c r="F45" s="274"/>
      <c r="G45" s="274"/>
      <c r="H45" s="61">
        <f>SUM(H43:H44)</f>
        <v>81.043999999999997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71"/>
      <c r="B47" s="271"/>
      <c r="C47" s="271"/>
      <c r="D47" s="271"/>
      <c r="E47" s="271"/>
      <c r="F47" s="271"/>
      <c r="G47" s="271"/>
      <c r="L47" s="64"/>
      <c r="P47" s="64"/>
    </row>
    <row r="48" spans="1:32">
      <c r="A48" s="262" t="s">
        <v>34</v>
      </c>
      <c r="B48" s="263"/>
      <c r="C48" s="264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17.2</v>
      </c>
      <c r="C49" s="69" t="s">
        <v>2</v>
      </c>
      <c r="G49" s="63"/>
      <c r="L49" s="67"/>
    </row>
    <row r="50" spans="1:20">
      <c r="A50" s="26">
        <v>2</v>
      </c>
      <c r="B50" s="70">
        <v>17.600000000000001</v>
      </c>
      <c r="C50" s="71" t="s">
        <v>2</v>
      </c>
    </row>
    <row r="51" spans="1:20">
      <c r="A51" s="26">
        <v>3</v>
      </c>
      <c r="B51" s="70">
        <v>16.7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16.3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13.7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13.2</v>
      </c>
      <c r="C54" s="71" t="s">
        <v>2</v>
      </c>
    </row>
    <row r="55" spans="1:20">
      <c r="A55" s="26">
        <v>7</v>
      </c>
      <c r="B55" s="70">
        <v>15.6</v>
      </c>
      <c r="C55" s="71" t="s">
        <v>2</v>
      </c>
    </row>
    <row r="56" spans="1:20">
      <c r="A56" s="26">
        <v>8</v>
      </c>
      <c r="B56" s="70">
        <v>15.7</v>
      </c>
      <c r="C56" s="71" t="s">
        <v>2</v>
      </c>
    </row>
    <row r="57" spans="1:20">
      <c r="A57" s="26">
        <v>9</v>
      </c>
      <c r="B57" s="70">
        <v>18.399999999999999</v>
      </c>
      <c r="C57" s="71" t="s">
        <v>2</v>
      </c>
    </row>
    <row r="58" spans="1:20">
      <c r="A58" s="26">
        <v>10</v>
      </c>
      <c r="B58" s="70">
        <v>20</v>
      </c>
      <c r="C58" s="71" t="s">
        <v>2</v>
      </c>
    </row>
    <row r="59" spans="1:20">
      <c r="A59" s="26">
        <v>11</v>
      </c>
      <c r="B59" s="70">
        <v>21.7</v>
      </c>
      <c r="C59" s="71" t="s">
        <v>2</v>
      </c>
    </row>
    <row r="60" spans="1:20">
      <c r="A60" s="26">
        <v>12</v>
      </c>
      <c r="B60" s="70">
        <v>21.4</v>
      </c>
      <c r="C60" s="71" t="s">
        <v>2</v>
      </c>
    </row>
    <row r="61" spans="1:20">
      <c r="A61" s="26">
        <v>13</v>
      </c>
      <c r="B61" s="70">
        <v>21.4</v>
      </c>
      <c r="C61" s="71" t="s">
        <v>2</v>
      </c>
    </row>
    <row r="62" spans="1:20">
      <c r="A62" s="26">
        <v>14</v>
      </c>
      <c r="B62" s="70">
        <v>22.6</v>
      </c>
      <c r="C62" s="71" t="s">
        <v>2</v>
      </c>
    </row>
    <row r="63" spans="1:20">
      <c r="A63" s="26">
        <v>15</v>
      </c>
      <c r="B63" s="70">
        <v>22.6</v>
      </c>
      <c r="C63" s="71" t="s">
        <v>2</v>
      </c>
    </row>
    <row r="64" spans="1:20">
      <c r="A64" s="26">
        <v>16</v>
      </c>
      <c r="B64" s="70">
        <v>22.8</v>
      </c>
      <c r="C64" s="71" t="s">
        <v>2</v>
      </c>
    </row>
    <row r="65" spans="1:3">
      <c r="A65" s="26">
        <v>17</v>
      </c>
      <c r="B65" s="70">
        <v>24.3</v>
      </c>
      <c r="C65" s="71" t="s">
        <v>2</v>
      </c>
    </row>
    <row r="66" spans="1:3">
      <c r="A66" s="26">
        <v>18</v>
      </c>
      <c r="B66" s="70">
        <v>24.4</v>
      </c>
      <c r="C66" s="71" t="s">
        <v>2</v>
      </c>
    </row>
    <row r="67" spans="1:3">
      <c r="A67" s="26">
        <v>19</v>
      </c>
      <c r="B67" s="70">
        <v>23.7</v>
      </c>
      <c r="C67" s="71" t="s">
        <v>2</v>
      </c>
    </row>
    <row r="68" spans="1:3">
      <c r="A68" s="26">
        <v>20</v>
      </c>
      <c r="B68" s="70">
        <v>24.7</v>
      </c>
      <c r="C68" s="71" t="s">
        <v>2</v>
      </c>
    </row>
    <row r="69" spans="1:3">
      <c r="A69" s="26">
        <v>21</v>
      </c>
      <c r="B69" s="70">
        <v>24.6</v>
      </c>
      <c r="C69" s="71" t="s">
        <v>2</v>
      </c>
    </row>
    <row r="70" spans="1:3">
      <c r="A70" s="26">
        <v>22</v>
      </c>
      <c r="B70" s="70">
        <v>23.8</v>
      </c>
      <c r="C70" s="71" t="s">
        <v>2</v>
      </c>
    </row>
    <row r="71" spans="1:3">
      <c r="A71" s="26">
        <v>23</v>
      </c>
      <c r="B71" s="70">
        <v>23.2</v>
      </c>
      <c r="C71" s="71" t="s">
        <v>2</v>
      </c>
    </row>
    <row r="72" spans="1:3">
      <c r="A72" s="26">
        <v>24</v>
      </c>
      <c r="B72" s="70">
        <v>22.3</v>
      </c>
      <c r="C72" s="71" t="s">
        <v>2</v>
      </c>
    </row>
    <row r="73" spans="1:3">
      <c r="A73" s="26">
        <v>25</v>
      </c>
      <c r="B73" s="70">
        <v>20.100000000000001</v>
      </c>
      <c r="C73" s="71" t="s">
        <v>2</v>
      </c>
    </row>
    <row r="74" spans="1:3">
      <c r="A74" s="26">
        <v>26</v>
      </c>
      <c r="B74" s="70">
        <v>21.6</v>
      </c>
      <c r="C74" s="71" t="s">
        <v>2</v>
      </c>
    </row>
    <row r="75" spans="1:3">
      <c r="A75" s="26">
        <v>27</v>
      </c>
      <c r="B75" s="70">
        <v>24.7</v>
      </c>
      <c r="C75" s="71" t="s">
        <v>2</v>
      </c>
    </row>
    <row r="76" spans="1:3">
      <c r="A76" s="26">
        <v>28</v>
      </c>
      <c r="B76" s="70">
        <v>25.1</v>
      </c>
      <c r="C76" s="71" t="s">
        <v>2</v>
      </c>
    </row>
    <row r="77" spans="1:3">
      <c r="A77" s="26">
        <v>29</v>
      </c>
      <c r="B77" s="70">
        <v>16.399999999999999</v>
      </c>
      <c r="C77" s="71" t="s">
        <v>2</v>
      </c>
    </row>
    <row r="78" spans="1:3">
      <c r="A78" s="26">
        <v>30</v>
      </c>
      <c r="B78" s="70">
        <v>16.899999999999999</v>
      </c>
      <c r="C78" s="71" t="s">
        <v>2</v>
      </c>
    </row>
    <row r="79" spans="1:3">
      <c r="A79" s="39">
        <v>31</v>
      </c>
      <c r="B79" s="72">
        <v>19.2</v>
      </c>
      <c r="C79" s="73" t="s">
        <v>2</v>
      </c>
    </row>
  </sheetData>
  <mergeCells count="90"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  <mergeCell ref="X6:Z6"/>
    <mergeCell ref="AB6:AE6"/>
    <mergeCell ref="X8:Z8"/>
    <mergeCell ref="AB8:AE8"/>
    <mergeCell ref="X7:AE7"/>
    <mergeCell ref="X9:Z9"/>
    <mergeCell ref="AB9:AE9"/>
    <mergeCell ref="X10:Z10"/>
    <mergeCell ref="AB11:AE11"/>
    <mergeCell ref="AB10:AE10"/>
    <mergeCell ref="X11:Z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X28:Z28"/>
    <mergeCell ref="AB28:AE28"/>
    <mergeCell ref="X29:Z29"/>
    <mergeCell ref="AB29:AE29"/>
    <mergeCell ref="X30:Z30"/>
    <mergeCell ref="AB30:AE30"/>
    <mergeCell ref="X31:Z31"/>
    <mergeCell ref="AB31:AE31"/>
    <mergeCell ref="X32:Z32"/>
    <mergeCell ref="AB32:AE32"/>
    <mergeCell ref="X33:Z33"/>
    <mergeCell ref="AB33:AE33"/>
    <mergeCell ref="AB34:AE34"/>
    <mergeCell ref="X35:Z35"/>
    <mergeCell ref="AB35:AE35"/>
    <mergeCell ref="X34:Z34"/>
    <mergeCell ref="L39:M39"/>
    <mergeCell ref="P39:Q39"/>
    <mergeCell ref="X36:Z36"/>
    <mergeCell ref="AB36:AE36"/>
    <mergeCell ref="X37:Z37"/>
    <mergeCell ref="AB37:AE37"/>
    <mergeCell ref="X38:Z38"/>
    <mergeCell ref="AB38:AE38"/>
    <mergeCell ref="A48:C48"/>
    <mergeCell ref="A47:G47"/>
    <mergeCell ref="B43:G43"/>
    <mergeCell ref="B44:G44"/>
    <mergeCell ref="B45:G45"/>
    <mergeCell ref="S42:T42"/>
    <mergeCell ref="X40:Z40"/>
    <mergeCell ref="AB40:AE40"/>
    <mergeCell ref="B41:D41"/>
    <mergeCell ref="L41:M41"/>
    <mergeCell ref="P41:Q41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O79"/>
  <sheetViews>
    <sheetView topLeftCell="A25" workbookViewId="0">
      <selection activeCell="I13" sqref="I12:I13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6.285156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57031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4" width="5.7109375" style="3" bestFit="1" customWidth="1"/>
    <col min="25" max="25" width="5.28515625" style="3" bestFit="1" customWidth="1"/>
    <col min="26" max="26" width="15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2.71093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58" t="s">
        <v>23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"/>
      <c r="O2" s="253" t="s">
        <v>77</v>
      </c>
      <c r="P2" s="254"/>
      <c r="Q2" s="254"/>
      <c r="R2" s="254"/>
      <c r="S2" s="254"/>
      <c r="T2" s="254"/>
      <c r="U2" s="254"/>
      <c r="V2" s="254"/>
      <c r="W2" s="2"/>
      <c r="X2" s="261" t="s">
        <v>20</v>
      </c>
      <c r="Y2" s="261"/>
      <c r="Z2" s="261"/>
      <c r="AA2" s="261"/>
      <c r="AB2" s="261"/>
      <c r="AC2" s="261"/>
      <c r="AD2" s="261"/>
      <c r="AE2" s="26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55" t="s">
        <v>21</v>
      </c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"/>
      <c r="X4" s="277" t="s">
        <v>78</v>
      </c>
      <c r="Y4" s="276"/>
      <c r="Z4" s="276"/>
      <c r="AA4" s="9"/>
      <c r="AB4" s="275">
        <v>44713</v>
      </c>
      <c r="AC4" s="276"/>
      <c r="AD4" s="276"/>
      <c r="AE4" s="276"/>
      <c r="AF4" s="2"/>
    </row>
    <row r="5" spans="1:119" ht="12.75" customHeight="1">
      <c r="A5" s="2"/>
      <c r="B5" s="256" t="s">
        <v>22</v>
      </c>
      <c r="C5" s="256"/>
      <c r="D5" s="256"/>
      <c r="E5" s="256"/>
      <c r="F5" s="256"/>
      <c r="G5" s="256"/>
      <c r="H5" s="256"/>
      <c r="I5" s="10"/>
      <c r="J5" s="2"/>
      <c r="K5" s="257" t="s">
        <v>24</v>
      </c>
      <c r="L5" s="257"/>
      <c r="M5" s="257"/>
      <c r="N5" s="2"/>
      <c r="O5" s="257" t="s">
        <v>25</v>
      </c>
      <c r="P5" s="257"/>
      <c r="Q5" s="257"/>
      <c r="R5" s="11"/>
      <c r="S5" s="251" t="s">
        <v>12</v>
      </c>
      <c r="T5" s="251"/>
      <c r="U5" s="251"/>
      <c r="V5" s="251"/>
      <c r="W5" s="2"/>
      <c r="X5" s="279" t="s">
        <v>15</v>
      </c>
      <c r="Y5" s="279"/>
      <c r="Z5" s="279"/>
      <c r="AA5" s="2"/>
      <c r="AB5" s="279" t="s">
        <v>31</v>
      </c>
      <c r="AC5" s="279"/>
      <c r="AD5" s="279"/>
      <c r="AE5" s="27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9" t="s">
        <v>17</v>
      </c>
      <c r="Y6" s="279"/>
      <c r="Z6" s="279"/>
      <c r="AA6" s="2"/>
      <c r="AB6" s="279" t="s">
        <v>30</v>
      </c>
      <c r="AC6" s="279"/>
      <c r="AD6" s="279"/>
      <c r="AE6" s="27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8" t="s">
        <v>55</v>
      </c>
      <c r="Y7" s="278"/>
      <c r="Z7" s="278"/>
      <c r="AA7" s="278"/>
      <c r="AB7" s="278"/>
      <c r="AC7" s="278"/>
      <c r="AD7" s="278"/>
      <c r="AE7" s="278"/>
      <c r="AF7" s="2"/>
    </row>
    <row r="8" spans="1:119">
      <c r="A8" s="20">
        <v>1</v>
      </c>
      <c r="B8" s="21">
        <v>15.5</v>
      </c>
      <c r="C8" s="21" t="s">
        <v>2</v>
      </c>
      <c r="D8" s="21">
        <v>27.3</v>
      </c>
      <c r="E8" s="21" t="s">
        <v>2</v>
      </c>
      <c r="F8" s="43"/>
      <c r="G8" s="157"/>
      <c r="H8" s="21">
        <v>0</v>
      </c>
      <c r="I8" s="21"/>
      <c r="J8" s="43"/>
      <c r="K8" s="20">
        <v>1</v>
      </c>
      <c r="L8" s="24">
        <v>1015.6</v>
      </c>
      <c r="M8" s="24">
        <v>1017.8</v>
      </c>
      <c r="N8" s="43"/>
      <c r="O8" s="20">
        <v>1</v>
      </c>
      <c r="P8" s="27">
        <v>50</v>
      </c>
      <c r="Q8" s="27">
        <v>85</v>
      </c>
      <c r="R8" s="43"/>
      <c r="S8" s="20">
        <v>1</v>
      </c>
      <c r="T8" s="35" t="s">
        <v>90</v>
      </c>
      <c r="U8" s="97">
        <v>22.5</v>
      </c>
      <c r="V8" s="97">
        <v>3.4</v>
      </c>
      <c r="W8" s="43"/>
      <c r="X8" s="252"/>
      <c r="Y8" s="252"/>
      <c r="Z8" s="252"/>
      <c r="AA8" s="43"/>
      <c r="AB8" s="252" t="s">
        <v>125</v>
      </c>
      <c r="AC8" s="252"/>
      <c r="AD8" s="252"/>
      <c r="AE8" s="252"/>
      <c r="AF8" s="2"/>
    </row>
    <row r="9" spans="1:119">
      <c r="A9" s="26">
        <v>2</v>
      </c>
      <c r="B9" s="21">
        <v>17.8</v>
      </c>
      <c r="C9" s="21" t="s">
        <v>2</v>
      </c>
      <c r="D9" s="21">
        <v>30</v>
      </c>
      <c r="E9" s="21" t="s">
        <v>2</v>
      </c>
      <c r="F9" s="43"/>
      <c r="G9" s="157"/>
      <c r="H9" s="21">
        <v>0</v>
      </c>
      <c r="I9" s="21"/>
      <c r="J9" s="43"/>
      <c r="K9" s="26">
        <v>2</v>
      </c>
      <c r="L9" s="24">
        <v>1016.3</v>
      </c>
      <c r="M9" s="24">
        <v>1019</v>
      </c>
      <c r="N9" s="43"/>
      <c r="O9" s="26">
        <v>2</v>
      </c>
      <c r="P9" s="27">
        <v>48</v>
      </c>
      <c r="Q9" s="27">
        <v>88</v>
      </c>
      <c r="R9" s="43"/>
      <c r="S9" s="26">
        <v>2</v>
      </c>
      <c r="T9" s="35" t="s">
        <v>54</v>
      </c>
      <c r="U9" s="34">
        <v>17.7</v>
      </c>
      <c r="V9" s="34">
        <v>2.7</v>
      </c>
      <c r="W9" s="43"/>
      <c r="X9" s="252"/>
      <c r="Y9" s="252"/>
      <c r="Z9" s="252"/>
      <c r="AA9" s="43"/>
      <c r="AB9" s="252" t="s">
        <v>66</v>
      </c>
      <c r="AC9" s="252"/>
      <c r="AD9" s="252"/>
      <c r="AE9" s="252"/>
      <c r="AF9" s="2"/>
    </row>
    <row r="10" spans="1:119">
      <c r="A10" s="26">
        <v>3</v>
      </c>
      <c r="B10" s="21">
        <v>20.3</v>
      </c>
      <c r="C10" s="21" t="s">
        <v>2</v>
      </c>
      <c r="D10" s="136">
        <v>25.2</v>
      </c>
      <c r="E10" s="21" t="s">
        <v>2</v>
      </c>
      <c r="F10" s="43"/>
      <c r="G10" s="212" t="s">
        <v>191</v>
      </c>
      <c r="H10" s="21">
        <v>3</v>
      </c>
      <c r="I10" s="21">
        <v>4.5999999999999996</v>
      </c>
      <c r="J10" s="43"/>
      <c r="K10" s="26">
        <v>3</v>
      </c>
      <c r="L10" s="24">
        <v>1017.9</v>
      </c>
      <c r="M10" s="24">
        <v>1020.8</v>
      </c>
      <c r="N10" s="43"/>
      <c r="O10" s="26">
        <v>3</v>
      </c>
      <c r="P10" s="27">
        <v>64</v>
      </c>
      <c r="Q10" s="27">
        <v>90</v>
      </c>
      <c r="R10" s="43"/>
      <c r="S10" s="26">
        <v>3</v>
      </c>
      <c r="T10" s="35" t="s">
        <v>91</v>
      </c>
      <c r="U10" s="97">
        <v>24.1</v>
      </c>
      <c r="V10" s="97">
        <v>6.4</v>
      </c>
      <c r="W10" s="43"/>
      <c r="X10" s="252" t="s">
        <v>192</v>
      </c>
      <c r="Y10" s="252"/>
      <c r="Z10" s="252"/>
      <c r="AA10" s="43"/>
      <c r="AB10" s="252" t="s">
        <v>125</v>
      </c>
      <c r="AC10" s="252"/>
      <c r="AD10" s="252"/>
      <c r="AE10" s="252"/>
      <c r="AF10" s="2"/>
    </row>
    <row r="11" spans="1:119">
      <c r="A11" s="26">
        <v>4</v>
      </c>
      <c r="B11" s="21">
        <v>19.399999999999999</v>
      </c>
      <c r="C11" s="21" t="s">
        <v>2</v>
      </c>
      <c r="D11" s="21">
        <v>29.3</v>
      </c>
      <c r="E11" s="21" t="s">
        <v>2</v>
      </c>
      <c r="F11" s="43"/>
      <c r="G11" s="23"/>
      <c r="H11" s="21">
        <v>0</v>
      </c>
      <c r="I11" s="21"/>
      <c r="J11" s="43"/>
      <c r="K11" s="26">
        <v>4</v>
      </c>
      <c r="L11" s="24">
        <v>1017.6</v>
      </c>
      <c r="M11" s="24">
        <v>1021</v>
      </c>
      <c r="N11" s="43"/>
      <c r="O11" s="26">
        <v>4</v>
      </c>
      <c r="P11" s="27">
        <v>56</v>
      </c>
      <c r="Q11" s="27">
        <v>87</v>
      </c>
      <c r="R11" s="43"/>
      <c r="S11" s="26">
        <v>4</v>
      </c>
      <c r="T11" s="35" t="s">
        <v>64</v>
      </c>
      <c r="U11" s="97">
        <v>17.7</v>
      </c>
      <c r="V11" s="97">
        <v>3.4</v>
      </c>
      <c r="W11" s="43"/>
      <c r="X11" s="252"/>
      <c r="Y11" s="252"/>
      <c r="Z11" s="252"/>
      <c r="AA11" s="43"/>
      <c r="AB11" s="252" t="s">
        <v>66</v>
      </c>
      <c r="AC11" s="252"/>
      <c r="AD11" s="252"/>
      <c r="AE11" s="252"/>
      <c r="AF11" s="32"/>
    </row>
    <row r="12" spans="1:119">
      <c r="A12" s="26">
        <v>5</v>
      </c>
      <c r="B12" s="21">
        <v>19.899999999999999</v>
      </c>
      <c r="C12" s="21" t="s">
        <v>2</v>
      </c>
      <c r="D12" s="21">
        <v>31.1</v>
      </c>
      <c r="E12" s="21" t="s">
        <v>2</v>
      </c>
      <c r="F12" s="43"/>
      <c r="G12" s="23"/>
      <c r="H12" s="21">
        <v>0</v>
      </c>
      <c r="I12" s="21"/>
      <c r="J12" s="43"/>
      <c r="K12" s="26">
        <v>5</v>
      </c>
      <c r="L12" s="24">
        <v>1011.7</v>
      </c>
      <c r="M12" s="24">
        <v>1018.3</v>
      </c>
      <c r="N12" s="43"/>
      <c r="O12" s="26">
        <v>5</v>
      </c>
      <c r="P12" s="27">
        <v>50</v>
      </c>
      <c r="Q12" s="27">
        <v>90</v>
      </c>
      <c r="R12" s="43"/>
      <c r="S12" s="26">
        <v>5</v>
      </c>
      <c r="T12" s="35" t="s">
        <v>106</v>
      </c>
      <c r="U12" s="97">
        <v>30.6</v>
      </c>
      <c r="V12" s="97">
        <v>4.8</v>
      </c>
      <c r="W12" s="43"/>
      <c r="X12" s="252"/>
      <c r="Y12" s="252"/>
      <c r="Z12" s="252"/>
      <c r="AA12" s="43"/>
      <c r="AB12" s="252" t="s">
        <v>195</v>
      </c>
      <c r="AC12" s="252"/>
      <c r="AD12" s="252"/>
      <c r="AE12" s="252"/>
      <c r="AF12" s="33"/>
    </row>
    <row r="13" spans="1:119">
      <c r="A13" s="26">
        <v>6</v>
      </c>
      <c r="B13" s="21">
        <v>19.3</v>
      </c>
      <c r="C13" s="21" t="s">
        <v>2</v>
      </c>
      <c r="D13" s="21">
        <v>31.3</v>
      </c>
      <c r="E13" s="21" t="s">
        <v>2</v>
      </c>
      <c r="F13" s="43"/>
      <c r="G13" s="213" t="s">
        <v>193</v>
      </c>
      <c r="H13" s="21">
        <v>0.254</v>
      </c>
      <c r="I13" s="21"/>
      <c r="J13" s="43"/>
      <c r="K13" s="26">
        <v>6</v>
      </c>
      <c r="L13" s="24">
        <v>1013.1</v>
      </c>
      <c r="M13" s="24">
        <v>1017</v>
      </c>
      <c r="N13" s="43"/>
      <c r="O13" s="26">
        <v>6</v>
      </c>
      <c r="P13" s="27">
        <v>43</v>
      </c>
      <c r="Q13" s="35">
        <v>83</v>
      </c>
      <c r="R13" s="43"/>
      <c r="S13" s="26">
        <v>6</v>
      </c>
      <c r="T13" s="35" t="s">
        <v>90</v>
      </c>
      <c r="U13" s="97">
        <v>30.6</v>
      </c>
      <c r="V13" s="97">
        <v>4.2</v>
      </c>
      <c r="W13" s="43"/>
      <c r="X13" s="252"/>
      <c r="Y13" s="252"/>
      <c r="Z13" s="252"/>
      <c r="AA13" s="43"/>
      <c r="AB13" s="252" t="s">
        <v>194</v>
      </c>
      <c r="AC13" s="252"/>
      <c r="AD13" s="252"/>
      <c r="AE13" s="252"/>
      <c r="AF13" s="2"/>
    </row>
    <row r="14" spans="1:119">
      <c r="A14" s="26">
        <v>7</v>
      </c>
      <c r="B14" s="21">
        <v>19.600000000000001</v>
      </c>
      <c r="C14" s="21" t="s">
        <v>2</v>
      </c>
      <c r="D14" s="21">
        <v>28.9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1009.9</v>
      </c>
      <c r="M14" s="24">
        <v>1015.3</v>
      </c>
      <c r="N14" s="43"/>
      <c r="O14" s="26">
        <v>7</v>
      </c>
      <c r="P14" s="94">
        <v>53</v>
      </c>
      <c r="Q14" s="27">
        <v>81</v>
      </c>
      <c r="R14" s="43"/>
      <c r="S14" s="26">
        <v>7</v>
      </c>
      <c r="T14" s="35" t="s">
        <v>64</v>
      </c>
      <c r="U14" s="97">
        <v>25.7</v>
      </c>
      <c r="V14" s="97">
        <v>4.7</v>
      </c>
      <c r="W14" s="43"/>
      <c r="X14" s="252"/>
      <c r="Y14" s="252"/>
      <c r="Z14" s="252"/>
      <c r="AA14" s="43"/>
      <c r="AB14" s="252" t="s">
        <v>196</v>
      </c>
      <c r="AC14" s="252"/>
      <c r="AD14" s="252"/>
      <c r="AE14" s="252"/>
      <c r="AF14" s="2"/>
    </row>
    <row r="15" spans="1:119">
      <c r="A15" s="26">
        <v>8</v>
      </c>
      <c r="B15" s="21">
        <v>19.2</v>
      </c>
      <c r="C15" s="21" t="s">
        <v>2</v>
      </c>
      <c r="D15" s="21">
        <v>26.7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133">
        <v>1007.5</v>
      </c>
      <c r="M15" s="24">
        <v>1012</v>
      </c>
      <c r="N15" s="43"/>
      <c r="O15" s="26">
        <v>8</v>
      </c>
      <c r="P15" s="94">
        <v>54</v>
      </c>
      <c r="Q15" s="27">
        <v>80</v>
      </c>
      <c r="R15" s="43"/>
      <c r="S15" s="26">
        <v>8</v>
      </c>
      <c r="T15" s="35" t="s">
        <v>106</v>
      </c>
      <c r="U15" s="97">
        <v>16.100000000000001</v>
      </c>
      <c r="V15" s="97">
        <v>4.2</v>
      </c>
      <c r="W15" s="43"/>
      <c r="X15" s="252"/>
      <c r="Y15" s="252"/>
      <c r="Z15" s="252"/>
      <c r="AA15" s="43"/>
      <c r="AB15" s="252" t="s">
        <v>66</v>
      </c>
      <c r="AC15" s="252"/>
      <c r="AD15" s="252"/>
      <c r="AE15" s="252"/>
      <c r="AF15" s="2"/>
    </row>
    <row r="16" spans="1:119">
      <c r="A16" s="26">
        <v>9</v>
      </c>
      <c r="B16" s="21">
        <v>15.9</v>
      </c>
      <c r="C16" s="21" t="s">
        <v>2</v>
      </c>
      <c r="D16" s="21">
        <v>29.6</v>
      </c>
      <c r="E16" s="21" t="s">
        <v>2</v>
      </c>
      <c r="F16" s="43"/>
      <c r="G16" s="23"/>
      <c r="H16" s="21">
        <v>0</v>
      </c>
      <c r="I16" s="21"/>
      <c r="J16" s="43"/>
      <c r="K16" s="26">
        <v>9</v>
      </c>
      <c r="L16" s="24">
        <v>1007.9</v>
      </c>
      <c r="M16" s="24">
        <v>1015.1</v>
      </c>
      <c r="N16" s="43"/>
      <c r="O16" s="26">
        <v>9</v>
      </c>
      <c r="P16" s="131">
        <v>21</v>
      </c>
      <c r="Q16" s="27">
        <v>88</v>
      </c>
      <c r="R16" s="43"/>
      <c r="S16" s="26">
        <v>9</v>
      </c>
      <c r="T16" s="35" t="s">
        <v>136</v>
      </c>
      <c r="U16" s="130">
        <v>38.6</v>
      </c>
      <c r="V16" s="97">
        <v>7.4</v>
      </c>
      <c r="W16" s="43"/>
      <c r="X16" s="252" t="s">
        <v>198</v>
      </c>
      <c r="Y16" s="252"/>
      <c r="Z16" s="252"/>
      <c r="AA16" s="43"/>
      <c r="AB16" s="252" t="s">
        <v>200</v>
      </c>
      <c r="AC16" s="252"/>
      <c r="AD16" s="252"/>
      <c r="AE16" s="252"/>
      <c r="AF16" s="2"/>
    </row>
    <row r="17" spans="1:33">
      <c r="A17" s="26">
        <v>10</v>
      </c>
      <c r="B17" s="134">
        <v>15.2</v>
      </c>
      <c r="C17" s="21" t="s">
        <v>2</v>
      </c>
      <c r="D17" s="21">
        <v>30.6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24">
        <v>1015.1</v>
      </c>
      <c r="M17" s="24">
        <v>1019.2</v>
      </c>
      <c r="N17" s="43"/>
      <c r="O17" s="26">
        <v>10</v>
      </c>
      <c r="P17" s="27">
        <v>22</v>
      </c>
      <c r="Q17" s="27">
        <v>59</v>
      </c>
      <c r="R17" s="43"/>
      <c r="S17" s="26">
        <v>10</v>
      </c>
      <c r="T17" s="35" t="s">
        <v>64</v>
      </c>
      <c r="U17" s="34">
        <v>24.1</v>
      </c>
      <c r="V17" s="34">
        <v>4</v>
      </c>
      <c r="W17" s="43"/>
      <c r="X17" s="252" t="s">
        <v>199</v>
      </c>
      <c r="Y17" s="252"/>
      <c r="Z17" s="252"/>
      <c r="AA17" s="43"/>
      <c r="AB17" s="252" t="s">
        <v>98</v>
      </c>
      <c r="AC17" s="252"/>
      <c r="AD17" s="252"/>
      <c r="AE17" s="252"/>
      <c r="AF17" s="2"/>
    </row>
    <row r="18" spans="1:33">
      <c r="A18" s="26">
        <v>11</v>
      </c>
      <c r="B18" s="21">
        <v>16</v>
      </c>
      <c r="C18" s="21" t="s">
        <v>2</v>
      </c>
      <c r="D18" s="21">
        <v>32.1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24">
        <v>1018.7</v>
      </c>
      <c r="M18" s="24">
        <v>1021.2</v>
      </c>
      <c r="N18" s="43"/>
      <c r="O18" s="26">
        <v>11</v>
      </c>
      <c r="P18" s="27">
        <v>25</v>
      </c>
      <c r="Q18" s="27">
        <v>73</v>
      </c>
      <c r="R18" s="43"/>
      <c r="S18" s="26">
        <v>11</v>
      </c>
      <c r="T18" s="35" t="s">
        <v>64</v>
      </c>
      <c r="U18" s="97">
        <v>19.3</v>
      </c>
      <c r="V18" s="97">
        <v>3.4</v>
      </c>
      <c r="W18" s="43"/>
      <c r="X18" s="252"/>
      <c r="Y18" s="252"/>
      <c r="Z18" s="252"/>
      <c r="AA18" s="43"/>
      <c r="AB18" s="252" t="s">
        <v>98</v>
      </c>
      <c r="AC18" s="252"/>
      <c r="AD18" s="252"/>
      <c r="AE18" s="252"/>
      <c r="AF18" s="2"/>
      <c r="AG18" s="36"/>
    </row>
    <row r="19" spans="1:33">
      <c r="A19" s="26">
        <v>12</v>
      </c>
      <c r="B19" s="21">
        <v>18.2</v>
      </c>
      <c r="C19" s="21" t="s">
        <v>2</v>
      </c>
      <c r="D19" s="21">
        <v>33.5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24">
        <v>1017.1</v>
      </c>
      <c r="M19" s="24">
        <v>1022.8</v>
      </c>
      <c r="N19" s="43"/>
      <c r="O19" s="26">
        <v>12</v>
      </c>
      <c r="P19" s="27">
        <v>30</v>
      </c>
      <c r="Q19" s="27">
        <v>78</v>
      </c>
      <c r="R19" s="43"/>
      <c r="S19" s="26">
        <v>12</v>
      </c>
      <c r="T19" s="35" t="s">
        <v>197</v>
      </c>
      <c r="U19" s="97">
        <v>17.7</v>
      </c>
      <c r="V19" s="97">
        <v>3.2</v>
      </c>
      <c r="W19" s="43"/>
      <c r="X19" s="252"/>
      <c r="Y19" s="252"/>
      <c r="Z19" s="252"/>
      <c r="AA19" s="43"/>
      <c r="AB19" s="252" t="s">
        <v>98</v>
      </c>
      <c r="AC19" s="252"/>
      <c r="AD19" s="252"/>
      <c r="AE19" s="252"/>
      <c r="AF19" s="2"/>
    </row>
    <row r="20" spans="1:33">
      <c r="A20" s="26">
        <v>13</v>
      </c>
      <c r="B20" s="21">
        <v>22.5</v>
      </c>
      <c r="C20" s="21" t="s">
        <v>2</v>
      </c>
      <c r="D20" s="21">
        <v>33.9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1012.3</v>
      </c>
      <c r="M20" s="24">
        <v>1017.6</v>
      </c>
      <c r="N20" s="43"/>
      <c r="O20" s="26">
        <v>13</v>
      </c>
      <c r="P20" s="27">
        <v>36</v>
      </c>
      <c r="Q20" s="27">
        <v>68</v>
      </c>
      <c r="R20" s="37"/>
      <c r="S20" s="26">
        <v>13</v>
      </c>
      <c r="T20" s="35" t="s">
        <v>106</v>
      </c>
      <c r="U20" s="97">
        <v>24.1</v>
      </c>
      <c r="V20" s="97">
        <v>6.4</v>
      </c>
      <c r="W20" s="43"/>
      <c r="X20" s="252"/>
      <c r="Y20" s="252"/>
      <c r="Z20" s="252"/>
      <c r="AA20" s="43"/>
      <c r="AB20" s="252" t="s">
        <v>201</v>
      </c>
      <c r="AC20" s="252"/>
      <c r="AD20" s="252"/>
      <c r="AE20" s="252"/>
      <c r="AF20" s="2"/>
    </row>
    <row r="21" spans="1:33">
      <c r="A21" s="26">
        <v>14</v>
      </c>
      <c r="B21" s="21">
        <v>23</v>
      </c>
      <c r="C21" s="21" t="s">
        <v>2</v>
      </c>
      <c r="D21" s="21">
        <v>31.1</v>
      </c>
      <c r="E21" s="21" t="s">
        <v>2</v>
      </c>
      <c r="F21" s="43"/>
      <c r="G21" s="158"/>
      <c r="H21" s="21">
        <v>0</v>
      </c>
      <c r="I21" s="21"/>
      <c r="J21" s="43"/>
      <c r="K21" s="26">
        <v>14</v>
      </c>
      <c r="L21" s="24">
        <v>1015</v>
      </c>
      <c r="M21" s="24">
        <v>1019.3</v>
      </c>
      <c r="N21" s="43"/>
      <c r="O21" s="26">
        <v>14</v>
      </c>
      <c r="P21" s="27">
        <v>46</v>
      </c>
      <c r="Q21" s="27">
        <v>66</v>
      </c>
      <c r="R21" s="43"/>
      <c r="S21" s="26">
        <v>14</v>
      </c>
      <c r="T21" s="35" t="s">
        <v>106</v>
      </c>
      <c r="U21" s="97">
        <v>30.6</v>
      </c>
      <c r="V21" s="97">
        <v>7.2</v>
      </c>
      <c r="W21" s="43"/>
      <c r="X21" s="252"/>
      <c r="Y21" s="252"/>
      <c r="Z21" s="252"/>
      <c r="AA21" s="43"/>
      <c r="AB21" s="252" t="s">
        <v>196</v>
      </c>
      <c r="AC21" s="252"/>
      <c r="AD21" s="252"/>
      <c r="AE21" s="252"/>
      <c r="AF21" s="2"/>
    </row>
    <row r="22" spans="1:33">
      <c r="A22" s="26">
        <v>15</v>
      </c>
      <c r="B22" s="215">
        <v>24.1</v>
      </c>
      <c r="C22" s="21" t="s">
        <v>2</v>
      </c>
      <c r="D22" s="21">
        <v>30.8</v>
      </c>
      <c r="E22" s="21" t="s">
        <v>2</v>
      </c>
      <c r="F22" s="43"/>
      <c r="G22" s="159"/>
      <c r="H22" s="21">
        <v>0</v>
      </c>
      <c r="I22" s="21"/>
      <c r="J22" s="43"/>
      <c r="K22" s="26">
        <v>15</v>
      </c>
      <c r="L22" s="24">
        <v>1016.4</v>
      </c>
      <c r="M22" s="24">
        <v>1020.3</v>
      </c>
      <c r="N22" s="43"/>
      <c r="O22" s="26">
        <v>15</v>
      </c>
      <c r="P22" s="27">
        <v>52</v>
      </c>
      <c r="Q22" s="27">
        <v>70</v>
      </c>
      <c r="R22" s="43"/>
      <c r="S22" s="26">
        <v>15</v>
      </c>
      <c r="T22" s="35" t="s">
        <v>106</v>
      </c>
      <c r="U22" s="97">
        <v>20.9</v>
      </c>
      <c r="V22" s="97">
        <v>6.1</v>
      </c>
      <c r="W22" s="43"/>
      <c r="X22" s="252"/>
      <c r="Y22" s="252"/>
      <c r="Z22" s="252"/>
      <c r="AA22" s="43"/>
      <c r="AB22" s="252" t="s">
        <v>66</v>
      </c>
      <c r="AC22" s="252"/>
      <c r="AD22" s="252"/>
      <c r="AE22" s="252"/>
      <c r="AF22" s="2"/>
    </row>
    <row r="23" spans="1:33">
      <c r="A23" s="26">
        <v>16</v>
      </c>
      <c r="B23" s="21">
        <v>22.2</v>
      </c>
      <c r="C23" s="21" t="s">
        <v>2</v>
      </c>
      <c r="D23" s="128">
        <v>35.299999999999997</v>
      </c>
      <c r="E23" s="21" t="s">
        <v>2</v>
      </c>
      <c r="F23" s="43"/>
      <c r="G23" s="159"/>
      <c r="H23" s="21">
        <v>0</v>
      </c>
      <c r="I23" s="21"/>
      <c r="J23" s="43"/>
      <c r="K23" s="26">
        <v>16</v>
      </c>
      <c r="L23" s="24">
        <v>1014.5</v>
      </c>
      <c r="M23" s="24">
        <v>1020.1</v>
      </c>
      <c r="N23" s="43"/>
      <c r="O23" s="26">
        <v>16</v>
      </c>
      <c r="P23" s="27">
        <v>40</v>
      </c>
      <c r="Q23" s="27">
        <v>83</v>
      </c>
      <c r="R23" s="43"/>
      <c r="S23" s="26">
        <v>16</v>
      </c>
      <c r="T23" s="35" t="s">
        <v>90</v>
      </c>
      <c r="U23" s="34">
        <v>17.7</v>
      </c>
      <c r="V23" s="34">
        <v>3.4</v>
      </c>
      <c r="W23" s="43"/>
      <c r="X23" s="252"/>
      <c r="Y23" s="252"/>
      <c r="Z23" s="252"/>
      <c r="AA23" s="43"/>
      <c r="AB23" s="252" t="s">
        <v>98</v>
      </c>
      <c r="AC23" s="252"/>
      <c r="AD23" s="252"/>
      <c r="AE23" s="252"/>
      <c r="AF23" s="2"/>
    </row>
    <row r="24" spans="1:33">
      <c r="A24" s="26">
        <v>17</v>
      </c>
      <c r="B24" s="21">
        <v>22.7</v>
      </c>
      <c r="C24" s="21" t="s">
        <v>2</v>
      </c>
      <c r="D24" s="21">
        <v>34.700000000000003</v>
      </c>
      <c r="E24" s="21" t="s">
        <v>2</v>
      </c>
      <c r="F24" s="43"/>
      <c r="G24" s="160"/>
      <c r="H24" s="21">
        <v>0</v>
      </c>
      <c r="I24" s="21"/>
      <c r="J24" s="43"/>
      <c r="K24" s="26">
        <v>17</v>
      </c>
      <c r="L24" s="24">
        <v>1017.2</v>
      </c>
      <c r="M24" s="24">
        <v>1020.3</v>
      </c>
      <c r="N24" s="43"/>
      <c r="O24" s="26">
        <v>17</v>
      </c>
      <c r="P24" s="27">
        <v>38</v>
      </c>
      <c r="Q24" s="27">
        <v>82</v>
      </c>
      <c r="R24" s="43"/>
      <c r="S24" s="26">
        <v>17</v>
      </c>
      <c r="T24" s="35" t="s">
        <v>141</v>
      </c>
      <c r="U24" s="97">
        <v>29</v>
      </c>
      <c r="V24" s="97">
        <v>4.2</v>
      </c>
      <c r="W24" s="43"/>
      <c r="X24" s="252"/>
      <c r="Y24" s="252"/>
      <c r="Z24" s="252"/>
      <c r="AA24" s="43"/>
      <c r="AB24" s="252" t="s">
        <v>202</v>
      </c>
      <c r="AC24" s="252"/>
      <c r="AD24" s="252"/>
      <c r="AE24" s="252"/>
      <c r="AF24" s="2"/>
    </row>
    <row r="25" spans="1:33">
      <c r="A25" s="26">
        <v>18</v>
      </c>
      <c r="B25" s="21">
        <v>23.7</v>
      </c>
      <c r="C25" s="21" t="s">
        <v>2</v>
      </c>
      <c r="D25" s="21">
        <v>34.200000000000003</v>
      </c>
      <c r="E25" s="21" t="s">
        <v>2</v>
      </c>
      <c r="F25" s="43"/>
      <c r="G25" s="160"/>
      <c r="H25" s="21">
        <v>0</v>
      </c>
      <c r="I25" s="21"/>
      <c r="J25" s="43"/>
      <c r="K25" s="26">
        <v>18</v>
      </c>
      <c r="L25" s="24">
        <v>1017.5</v>
      </c>
      <c r="M25" s="132">
        <v>1022.9</v>
      </c>
      <c r="N25" s="43"/>
      <c r="O25" s="26">
        <v>18</v>
      </c>
      <c r="P25" s="27">
        <v>43</v>
      </c>
      <c r="Q25" s="27">
        <v>71</v>
      </c>
      <c r="R25" s="43"/>
      <c r="S25" s="26">
        <v>18</v>
      </c>
      <c r="T25" s="35" t="s">
        <v>106</v>
      </c>
      <c r="U25" s="97">
        <v>29</v>
      </c>
      <c r="V25" s="97">
        <v>6.9</v>
      </c>
      <c r="W25" s="43"/>
      <c r="X25" s="252"/>
      <c r="Y25" s="252"/>
      <c r="Z25" s="252"/>
      <c r="AA25" s="43"/>
      <c r="AB25" s="252" t="s">
        <v>203</v>
      </c>
      <c r="AC25" s="252"/>
      <c r="AD25" s="252"/>
      <c r="AE25" s="252"/>
      <c r="AF25" s="38"/>
    </row>
    <row r="26" spans="1:33">
      <c r="A26" s="26">
        <v>19</v>
      </c>
      <c r="B26" s="21">
        <v>23.5</v>
      </c>
      <c r="C26" s="21" t="s">
        <v>2</v>
      </c>
      <c r="D26" s="21">
        <v>34.1</v>
      </c>
      <c r="E26" s="21" t="s">
        <v>2</v>
      </c>
      <c r="F26" s="43"/>
      <c r="G26" s="23"/>
      <c r="H26" s="21">
        <v>0</v>
      </c>
      <c r="I26" s="128"/>
      <c r="J26" s="43"/>
      <c r="K26" s="26">
        <v>19</v>
      </c>
      <c r="L26" s="24">
        <v>1013.3</v>
      </c>
      <c r="M26" s="24">
        <v>1018.4</v>
      </c>
      <c r="N26" s="43"/>
      <c r="O26" s="26">
        <v>19</v>
      </c>
      <c r="P26" s="27">
        <v>38</v>
      </c>
      <c r="Q26" s="27">
        <v>78</v>
      </c>
      <c r="R26" s="43"/>
      <c r="S26" s="26">
        <v>19</v>
      </c>
      <c r="T26" s="35" t="s">
        <v>106</v>
      </c>
      <c r="U26" s="97">
        <v>20.9</v>
      </c>
      <c r="V26" s="97">
        <v>5.8</v>
      </c>
      <c r="W26" s="43"/>
      <c r="X26" s="252"/>
      <c r="Y26" s="252"/>
      <c r="Z26" s="252"/>
      <c r="AA26" s="43"/>
      <c r="AB26" s="252" t="s">
        <v>101</v>
      </c>
      <c r="AC26" s="252"/>
      <c r="AD26" s="252"/>
      <c r="AE26" s="252"/>
      <c r="AF26" s="38"/>
    </row>
    <row r="27" spans="1:33">
      <c r="A27" s="26">
        <v>20</v>
      </c>
      <c r="B27" s="21">
        <v>21.6</v>
      </c>
      <c r="C27" s="21" t="s">
        <v>2</v>
      </c>
      <c r="D27" s="21">
        <v>34.6</v>
      </c>
      <c r="E27" s="21" t="s">
        <v>2</v>
      </c>
      <c r="F27" s="43"/>
      <c r="G27" s="23"/>
      <c r="H27" s="21">
        <v>0</v>
      </c>
      <c r="I27" s="21"/>
      <c r="J27" s="43"/>
      <c r="K27" s="26">
        <v>20</v>
      </c>
      <c r="L27" s="24">
        <v>1009.9</v>
      </c>
      <c r="M27" s="24">
        <v>1014.8</v>
      </c>
      <c r="N27" s="43"/>
      <c r="O27" s="26">
        <v>20</v>
      </c>
      <c r="P27" s="27">
        <v>37</v>
      </c>
      <c r="Q27" s="94">
        <v>71</v>
      </c>
      <c r="R27" s="43"/>
      <c r="S27" s="26">
        <v>20</v>
      </c>
      <c r="T27" s="35" t="s">
        <v>90</v>
      </c>
      <c r="U27" s="97">
        <v>22.5</v>
      </c>
      <c r="V27" s="97">
        <v>4.7</v>
      </c>
      <c r="W27" s="43"/>
      <c r="X27" s="252"/>
      <c r="Y27" s="252"/>
      <c r="Z27" s="252"/>
      <c r="AA27" s="43"/>
      <c r="AB27" s="252" t="s">
        <v>98</v>
      </c>
      <c r="AC27" s="252"/>
      <c r="AD27" s="252"/>
      <c r="AE27" s="252"/>
      <c r="AF27" s="38"/>
    </row>
    <row r="28" spans="1:33">
      <c r="A28" s="26">
        <v>21</v>
      </c>
      <c r="B28" s="21">
        <v>22.7</v>
      </c>
      <c r="C28" s="21" t="s">
        <v>2</v>
      </c>
      <c r="D28" s="21">
        <v>32.299999999999997</v>
      </c>
      <c r="E28" s="21" t="s">
        <v>2</v>
      </c>
      <c r="F28" s="43"/>
      <c r="G28" s="23"/>
      <c r="H28" s="21">
        <v>0</v>
      </c>
      <c r="I28" s="128"/>
      <c r="J28" s="43"/>
      <c r="K28" s="26">
        <v>21</v>
      </c>
      <c r="L28" s="24">
        <v>1010.7</v>
      </c>
      <c r="M28" s="24">
        <v>1013.9</v>
      </c>
      <c r="N28" s="43"/>
      <c r="O28" s="26">
        <v>21</v>
      </c>
      <c r="P28" s="27">
        <v>52</v>
      </c>
      <c r="Q28" s="27">
        <v>81</v>
      </c>
      <c r="R28" s="43"/>
      <c r="S28" s="26">
        <v>21</v>
      </c>
      <c r="T28" s="35" t="s">
        <v>90</v>
      </c>
      <c r="U28" s="97">
        <v>20.9</v>
      </c>
      <c r="V28" s="97">
        <v>3.5</v>
      </c>
      <c r="W28" s="43"/>
      <c r="X28" s="252"/>
      <c r="Y28" s="252"/>
      <c r="Z28" s="252"/>
      <c r="AA28" s="43"/>
      <c r="AB28" s="252" t="s">
        <v>205</v>
      </c>
      <c r="AC28" s="252"/>
      <c r="AD28" s="252"/>
      <c r="AE28" s="252"/>
      <c r="AF28" s="2"/>
    </row>
    <row r="29" spans="1:33">
      <c r="A29" s="26">
        <v>22</v>
      </c>
      <c r="B29" s="21">
        <v>21.4</v>
      </c>
      <c r="C29" s="21" t="s">
        <v>2</v>
      </c>
      <c r="D29" s="21">
        <v>26.2</v>
      </c>
      <c r="E29" s="21" t="s">
        <v>2</v>
      </c>
      <c r="F29" s="43"/>
      <c r="G29" s="214" t="s">
        <v>207</v>
      </c>
      <c r="H29" s="21">
        <v>2.032</v>
      </c>
      <c r="I29" s="21">
        <v>5.0999999999999996</v>
      </c>
      <c r="J29" s="43"/>
      <c r="K29" s="26">
        <v>22</v>
      </c>
      <c r="L29" s="24">
        <v>1011.8</v>
      </c>
      <c r="M29" s="24">
        <v>1013.9</v>
      </c>
      <c r="N29" s="43"/>
      <c r="O29" s="26">
        <v>22</v>
      </c>
      <c r="P29" s="27">
        <v>69</v>
      </c>
      <c r="Q29" s="27">
        <v>86</v>
      </c>
      <c r="R29" s="43"/>
      <c r="S29" s="26">
        <v>22</v>
      </c>
      <c r="T29" s="35" t="s">
        <v>90</v>
      </c>
      <c r="U29" s="97">
        <v>30.6</v>
      </c>
      <c r="V29" s="97">
        <v>5.5</v>
      </c>
      <c r="W29" s="43"/>
      <c r="X29" s="252" t="s">
        <v>208</v>
      </c>
      <c r="Y29" s="252"/>
      <c r="Z29" s="252"/>
      <c r="AA29" s="43"/>
      <c r="AB29" s="252" t="s">
        <v>171</v>
      </c>
      <c r="AC29" s="252"/>
      <c r="AD29" s="252"/>
      <c r="AE29" s="252"/>
      <c r="AF29" s="38"/>
    </row>
    <row r="30" spans="1:33">
      <c r="A30" s="26">
        <v>23</v>
      </c>
      <c r="B30" s="21">
        <v>20.8</v>
      </c>
      <c r="C30" s="21" t="s">
        <v>2</v>
      </c>
      <c r="D30" s="21">
        <v>28.3</v>
      </c>
      <c r="E30" s="21" t="s">
        <v>2</v>
      </c>
      <c r="F30" s="43"/>
      <c r="G30" s="23"/>
      <c r="H30" s="21">
        <v>0</v>
      </c>
      <c r="I30" s="21"/>
      <c r="J30" s="43"/>
      <c r="K30" s="26">
        <v>23</v>
      </c>
      <c r="L30" s="24">
        <v>1011.3</v>
      </c>
      <c r="M30" s="24">
        <v>1015.5</v>
      </c>
      <c r="N30" s="43"/>
      <c r="O30" s="26">
        <v>23</v>
      </c>
      <c r="P30" s="27">
        <v>59</v>
      </c>
      <c r="Q30" s="35">
        <v>88</v>
      </c>
      <c r="R30" s="43"/>
      <c r="S30" s="26">
        <v>23</v>
      </c>
      <c r="T30" s="35" t="s">
        <v>106</v>
      </c>
      <c r="U30" s="97">
        <v>29</v>
      </c>
      <c r="V30" s="97">
        <v>5.3</v>
      </c>
      <c r="W30" s="43"/>
      <c r="X30" s="252"/>
      <c r="Y30" s="252"/>
      <c r="Z30" s="252"/>
      <c r="AA30" s="43"/>
      <c r="AB30" s="252" t="s">
        <v>66</v>
      </c>
      <c r="AC30" s="252"/>
      <c r="AD30" s="252"/>
      <c r="AE30" s="252"/>
      <c r="AF30" s="2"/>
    </row>
    <row r="31" spans="1:33">
      <c r="A31" s="26">
        <v>24</v>
      </c>
      <c r="B31" s="21">
        <v>20.9</v>
      </c>
      <c r="C31" s="21" t="s">
        <v>2</v>
      </c>
      <c r="D31" s="21">
        <v>29.4</v>
      </c>
      <c r="E31" s="21" t="s">
        <v>2</v>
      </c>
      <c r="F31" s="43"/>
      <c r="G31" s="214" t="s">
        <v>206</v>
      </c>
      <c r="H31" s="21">
        <v>1.016</v>
      </c>
      <c r="I31" s="21">
        <v>8.9</v>
      </c>
      <c r="J31" s="43"/>
      <c r="K31" s="26">
        <v>24</v>
      </c>
      <c r="L31" s="24">
        <v>1008.7</v>
      </c>
      <c r="M31" s="24">
        <v>1013.2</v>
      </c>
      <c r="N31" s="43"/>
      <c r="O31" s="26">
        <v>24</v>
      </c>
      <c r="P31" s="27">
        <v>37</v>
      </c>
      <c r="Q31" s="27">
        <v>85</v>
      </c>
      <c r="R31" s="43"/>
      <c r="S31" s="26">
        <v>24</v>
      </c>
      <c r="T31" s="35" t="s">
        <v>106</v>
      </c>
      <c r="U31" s="97">
        <v>30.6</v>
      </c>
      <c r="V31" s="130">
        <v>8.5</v>
      </c>
      <c r="W31" s="43"/>
      <c r="X31" s="252" t="s">
        <v>166</v>
      </c>
      <c r="Y31" s="252"/>
      <c r="Z31" s="252"/>
      <c r="AA31" s="43"/>
      <c r="AB31" s="252" t="s">
        <v>171</v>
      </c>
      <c r="AC31" s="252"/>
      <c r="AD31" s="252"/>
      <c r="AE31" s="252"/>
      <c r="AF31" s="2"/>
    </row>
    <row r="32" spans="1:33">
      <c r="A32" s="26">
        <v>25</v>
      </c>
      <c r="B32" s="21">
        <v>17.7</v>
      </c>
      <c r="C32" s="21" t="s">
        <v>2</v>
      </c>
      <c r="D32" s="21">
        <v>31.2</v>
      </c>
      <c r="E32" s="21" t="s">
        <v>2</v>
      </c>
      <c r="F32" s="43"/>
      <c r="G32" s="161"/>
      <c r="H32" s="21">
        <v>0</v>
      </c>
      <c r="I32" s="21"/>
      <c r="J32" s="43"/>
      <c r="K32" s="26">
        <v>25</v>
      </c>
      <c r="L32" s="24">
        <v>1011.9</v>
      </c>
      <c r="M32" s="24">
        <v>1015.3</v>
      </c>
      <c r="N32" s="43"/>
      <c r="O32" s="26">
        <v>25</v>
      </c>
      <c r="P32" s="27">
        <v>34</v>
      </c>
      <c r="Q32" s="27">
        <v>87</v>
      </c>
      <c r="R32" s="43"/>
      <c r="S32" s="26">
        <v>25</v>
      </c>
      <c r="T32" s="35" t="s">
        <v>90</v>
      </c>
      <c r="U32" s="97">
        <v>22.5</v>
      </c>
      <c r="V32" s="97">
        <v>4.8</v>
      </c>
      <c r="W32" s="43"/>
      <c r="X32" s="252"/>
      <c r="Y32" s="252"/>
      <c r="Z32" s="252"/>
      <c r="AA32" s="43"/>
      <c r="AB32" s="252" t="s">
        <v>189</v>
      </c>
      <c r="AC32" s="252"/>
      <c r="AD32" s="252"/>
      <c r="AE32" s="252"/>
      <c r="AF32" s="2"/>
    </row>
    <row r="33" spans="1:32">
      <c r="A33" s="26">
        <v>26</v>
      </c>
      <c r="B33" s="21">
        <v>19.899999999999999</v>
      </c>
      <c r="C33" s="21" t="s">
        <v>2</v>
      </c>
      <c r="D33" s="21">
        <v>29.9</v>
      </c>
      <c r="E33" s="21" t="s">
        <v>2</v>
      </c>
      <c r="F33" s="43"/>
      <c r="G33" s="31"/>
      <c r="H33" s="21">
        <v>0</v>
      </c>
      <c r="I33" s="128"/>
      <c r="J33" s="43"/>
      <c r="K33" s="26">
        <v>26</v>
      </c>
      <c r="L33" s="24">
        <v>1014</v>
      </c>
      <c r="M33" s="24">
        <v>1016.8</v>
      </c>
      <c r="N33" s="43"/>
      <c r="O33" s="26">
        <v>26</v>
      </c>
      <c r="P33" s="27">
        <v>54</v>
      </c>
      <c r="Q33" s="27">
        <v>84</v>
      </c>
      <c r="R33" s="43"/>
      <c r="S33" s="26">
        <v>26</v>
      </c>
      <c r="T33" s="35" t="s">
        <v>106</v>
      </c>
      <c r="U33" s="97">
        <v>30.6</v>
      </c>
      <c r="V33" s="97">
        <v>6.8</v>
      </c>
      <c r="W33" s="43"/>
      <c r="X33" s="252"/>
      <c r="Y33" s="252"/>
      <c r="Z33" s="252"/>
      <c r="AA33" s="43"/>
      <c r="AB33" s="252" t="s">
        <v>204</v>
      </c>
      <c r="AC33" s="252"/>
      <c r="AD33" s="252"/>
      <c r="AE33" s="252"/>
      <c r="AF33" s="2"/>
    </row>
    <row r="34" spans="1:32">
      <c r="A34" s="26">
        <v>27</v>
      </c>
      <c r="B34" s="21">
        <v>20.7</v>
      </c>
      <c r="C34" s="21" t="s">
        <v>2</v>
      </c>
      <c r="D34" s="21">
        <v>31.8</v>
      </c>
      <c r="E34" s="21" t="s">
        <v>2</v>
      </c>
      <c r="F34" s="43"/>
      <c r="G34" s="162"/>
      <c r="H34" s="21">
        <v>0</v>
      </c>
      <c r="I34" s="21"/>
      <c r="J34" s="43"/>
      <c r="K34" s="26">
        <v>27</v>
      </c>
      <c r="L34" s="24">
        <v>1014.3</v>
      </c>
      <c r="M34" s="24">
        <v>1016.4</v>
      </c>
      <c r="N34" s="43"/>
      <c r="O34" s="26">
        <v>27</v>
      </c>
      <c r="P34" s="27">
        <v>50</v>
      </c>
      <c r="Q34" s="27">
        <v>86</v>
      </c>
      <c r="R34" s="43"/>
      <c r="S34" s="26">
        <v>27</v>
      </c>
      <c r="T34" s="35" t="s">
        <v>106</v>
      </c>
      <c r="U34" s="97">
        <v>29</v>
      </c>
      <c r="V34" s="97">
        <v>6.1</v>
      </c>
      <c r="W34" s="43"/>
      <c r="X34" s="252"/>
      <c r="Y34" s="252"/>
      <c r="Z34" s="252"/>
      <c r="AA34" s="43"/>
      <c r="AB34" s="252" t="s">
        <v>204</v>
      </c>
      <c r="AC34" s="252"/>
      <c r="AD34" s="252"/>
      <c r="AE34" s="252"/>
      <c r="AF34" s="2"/>
    </row>
    <row r="35" spans="1:32">
      <c r="A35" s="26">
        <v>28</v>
      </c>
      <c r="B35" s="21">
        <v>18.399999999999999</v>
      </c>
      <c r="C35" s="21" t="s">
        <v>2</v>
      </c>
      <c r="D35" s="21">
        <v>27.8</v>
      </c>
      <c r="E35" s="21" t="s">
        <v>2</v>
      </c>
      <c r="F35" s="43"/>
      <c r="G35" s="214" t="s">
        <v>209</v>
      </c>
      <c r="H35" s="128">
        <v>12.4</v>
      </c>
      <c r="I35" s="128">
        <v>29.5</v>
      </c>
      <c r="J35" s="43"/>
      <c r="K35" s="26">
        <v>28</v>
      </c>
      <c r="L35" s="24">
        <v>1014.1</v>
      </c>
      <c r="M35" s="24">
        <v>1016.8</v>
      </c>
      <c r="N35" s="43"/>
      <c r="O35" s="26">
        <v>28</v>
      </c>
      <c r="P35" s="27">
        <v>57</v>
      </c>
      <c r="Q35" s="129">
        <v>92</v>
      </c>
      <c r="R35" s="43"/>
      <c r="S35" s="26">
        <v>28</v>
      </c>
      <c r="T35" s="35" t="s">
        <v>141</v>
      </c>
      <c r="U35" s="97">
        <v>37</v>
      </c>
      <c r="V35" s="97">
        <v>5.8</v>
      </c>
      <c r="W35" s="43"/>
      <c r="X35" s="252" t="s">
        <v>210</v>
      </c>
      <c r="Y35" s="252"/>
      <c r="Z35" s="252"/>
      <c r="AA35" s="43"/>
      <c r="AB35" s="252" t="s">
        <v>171</v>
      </c>
      <c r="AC35" s="252"/>
      <c r="AD35" s="252"/>
      <c r="AE35" s="252"/>
      <c r="AF35" s="2"/>
    </row>
    <row r="36" spans="1:32">
      <c r="A36" s="26">
        <v>29</v>
      </c>
      <c r="B36" s="21">
        <v>18.399999999999999</v>
      </c>
      <c r="C36" s="21" t="s">
        <v>2</v>
      </c>
      <c r="D36" s="21">
        <v>32.6</v>
      </c>
      <c r="E36" s="21" t="s">
        <v>2</v>
      </c>
      <c r="F36" s="43"/>
      <c r="G36" s="162"/>
      <c r="H36" s="21">
        <v>0</v>
      </c>
      <c r="I36" s="21"/>
      <c r="J36" s="43"/>
      <c r="K36" s="26">
        <v>29</v>
      </c>
      <c r="L36" s="24">
        <v>1010.3</v>
      </c>
      <c r="M36" s="24">
        <v>1015</v>
      </c>
      <c r="N36" s="43"/>
      <c r="O36" s="26">
        <v>29</v>
      </c>
      <c r="P36" s="27">
        <v>42</v>
      </c>
      <c r="Q36" s="129">
        <v>92</v>
      </c>
      <c r="R36" s="43"/>
      <c r="S36" s="26">
        <v>29</v>
      </c>
      <c r="T36" s="35" t="s">
        <v>90</v>
      </c>
      <c r="U36" s="97">
        <v>20.9</v>
      </c>
      <c r="V36" s="97">
        <v>4</v>
      </c>
      <c r="W36" s="43"/>
      <c r="X36" s="252"/>
      <c r="Y36" s="252"/>
      <c r="Z36" s="252"/>
      <c r="AA36" s="43"/>
      <c r="AB36" s="252" t="s">
        <v>98</v>
      </c>
      <c r="AC36" s="252"/>
      <c r="AD36" s="252"/>
      <c r="AE36" s="252"/>
      <c r="AF36" s="2"/>
    </row>
    <row r="37" spans="1:32">
      <c r="A37" s="26">
        <v>30</v>
      </c>
      <c r="B37" s="21">
        <v>21</v>
      </c>
      <c r="C37" s="21" t="s">
        <v>2</v>
      </c>
      <c r="D37" s="21">
        <v>31.4</v>
      </c>
      <c r="E37" s="21" t="s">
        <v>2</v>
      </c>
      <c r="F37" s="43"/>
      <c r="G37" s="23"/>
      <c r="H37" s="21">
        <v>0</v>
      </c>
      <c r="I37" s="21"/>
      <c r="J37" s="43"/>
      <c r="K37" s="26">
        <v>30</v>
      </c>
      <c r="L37" s="24">
        <v>1010.4</v>
      </c>
      <c r="M37" s="24">
        <v>1013.7</v>
      </c>
      <c r="N37" s="43"/>
      <c r="O37" s="26">
        <v>30</v>
      </c>
      <c r="P37" s="27">
        <v>48</v>
      </c>
      <c r="Q37" s="27">
        <v>85</v>
      </c>
      <c r="R37" s="43"/>
      <c r="S37" s="26">
        <v>30</v>
      </c>
      <c r="T37" s="35" t="s">
        <v>90</v>
      </c>
      <c r="U37" s="97">
        <v>33.799999999999997</v>
      </c>
      <c r="V37" s="97">
        <v>4.3</v>
      </c>
      <c r="W37" s="43"/>
      <c r="X37" s="252"/>
      <c r="Y37" s="252"/>
      <c r="Z37" s="252"/>
      <c r="AA37" s="43"/>
      <c r="AB37" s="252" t="s">
        <v>211</v>
      </c>
      <c r="AC37" s="252"/>
      <c r="AD37" s="252"/>
      <c r="AE37" s="252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52"/>
      <c r="Y38" s="252"/>
      <c r="Z38" s="252"/>
      <c r="AA38" s="43"/>
      <c r="AB38" s="252"/>
      <c r="AC38" s="252"/>
      <c r="AD38" s="252"/>
      <c r="AE38" s="252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50" t="s">
        <v>10</v>
      </c>
      <c r="M39" s="250"/>
      <c r="N39" s="2"/>
      <c r="O39" s="2"/>
      <c r="P39" s="250" t="s">
        <v>10</v>
      </c>
      <c r="Q39" s="250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AVERAGE(B8:B37)</f>
        <v>20.049999999999997</v>
      </c>
      <c r="C40" s="45" t="s">
        <v>2</v>
      </c>
      <c r="D40" s="45">
        <f>AVERAGE(D8:D37)</f>
        <v>30.84</v>
      </c>
      <c r="E40" s="46" t="s">
        <v>2</v>
      </c>
      <c r="F40" s="2"/>
      <c r="G40" s="47" t="s">
        <v>5</v>
      </c>
      <c r="H40" s="48">
        <f>SUM(H8:H37)</f>
        <v>18.701999999999998</v>
      </c>
      <c r="I40" s="116" t="s">
        <v>61</v>
      </c>
      <c r="J40" s="2"/>
      <c r="K40" s="44" t="s">
        <v>3</v>
      </c>
      <c r="L40" s="104">
        <f>AVERAGE(L8:L37)</f>
        <v>1013.4</v>
      </c>
      <c r="M40" s="105">
        <f>AVERAGE(M8:M37)</f>
        <v>1017.4566666666668</v>
      </c>
      <c r="N40" s="2"/>
      <c r="O40" s="44" t="s">
        <v>3</v>
      </c>
      <c r="P40" s="119">
        <f>AVERAGE(P8:P37)</f>
        <v>44.93333333333333</v>
      </c>
      <c r="Q40" s="120">
        <f>AVERAGE(Q8:Q37)</f>
        <v>81.233333333333334</v>
      </c>
      <c r="R40" s="2"/>
      <c r="S40" s="86" t="s">
        <v>11</v>
      </c>
      <c r="T40" s="86" t="s">
        <v>64</v>
      </c>
      <c r="U40" s="98">
        <f>MAXA(U8:U37)</f>
        <v>38.6</v>
      </c>
      <c r="V40" s="101"/>
      <c r="W40" s="2"/>
      <c r="X40" s="259" t="s">
        <v>36</v>
      </c>
      <c r="Y40" s="259"/>
      <c r="Z40" s="259"/>
      <c r="AA40" s="2"/>
      <c r="AB40" s="260" t="s">
        <v>35</v>
      </c>
      <c r="AC40" s="260"/>
      <c r="AD40" s="260"/>
      <c r="AE40" s="260"/>
      <c r="AF40" s="2"/>
    </row>
    <row r="41" spans="1:32">
      <c r="A41" s="50" t="s">
        <v>19</v>
      </c>
      <c r="B41" s="265">
        <f>AVERAGE(B49:B78)</f>
        <v>25.526666666666664</v>
      </c>
      <c r="C41" s="266"/>
      <c r="D41" s="266"/>
      <c r="E41" s="51" t="s">
        <v>2</v>
      </c>
      <c r="F41" s="2"/>
      <c r="G41" s="110" t="s">
        <v>58</v>
      </c>
      <c r="H41" s="118">
        <v>5</v>
      </c>
      <c r="I41" s="117" t="s">
        <v>41</v>
      </c>
      <c r="J41" s="2"/>
      <c r="K41" s="50" t="s">
        <v>32</v>
      </c>
      <c r="L41" s="267">
        <f>AVERAGE(L8:M8,L9:M9,L10:M10,L11:M11,L12:M12,L13:M13,L14:M14,L15:M15,L16:M16,L17:M17,L18:M18,L19:M19,L20:M20,L21:M21,L22:M22,L23:M23,L24:M24,L25:M25,L26:M26,L27:M27,L28:M28,L29:M29,L30:M30,L31:M31,L32:M32,L33:M33,L34:M34,L35:M35,L36:M36,L37:M37)</f>
        <v>1015.4283333333336</v>
      </c>
      <c r="M41" s="268"/>
      <c r="N41" s="2"/>
      <c r="O41" s="52" t="s">
        <v>33</v>
      </c>
      <c r="P41" s="269">
        <f>AVERAGE(P8:Q8,P9:Q9,P10:Q10,P11:Q11,P12:Q12,P13:Q13,P14:Q14,P15:Q15,P16:Q16,P17:Q17,P18:Q18,P19:Q19,P20:Q20,P21:Q21,P22:Q22,P23:Q23,P24:Q24,P25:Q25,P26:Q26,P27:Q27,P28:Q28,P29:Q29,P30:Q30,P31:Q31,P32:Q32,P33:Q33,P34:Q34,P35:Q35,P36:Q36,P37:Q37)</f>
        <v>63.083333333333336</v>
      </c>
      <c r="Q41" s="270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MINA(B8:B37)</f>
        <v>15.2</v>
      </c>
      <c r="C42" s="56" t="s">
        <v>2</v>
      </c>
      <c r="D42" s="56">
        <f>MAXA(D8:D37)</f>
        <v>35.299999999999997</v>
      </c>
      <c r="E42" s="57" t="s">
        <v>2</v>
      </c>
      <c r="F42" s="2"/>
      <c r="G42" s="47" t="s">
        <v>6</v>
      </c>
      <c r="H42" s="48">
        <f>MAXA(H8:H37)</f>
        <v>12.4</v>
      </c>
      <c r="I42" s="98">
        <f>MAXA(I8:I38)</f>
        <v>29.5</v>
      </c>
      <c r="J42" s="2"/>
      <c r="K42" s="55" t="s">
        <v>4</v>
      </c>
      <c r="L42" s="106">
        <f>MINA(L8:L37)</f>
        <v>1007.5</v>
      </c>
      <c r="M42" s="106">
        <f>MAXA(M8:M37)</f>
        <v>1022.9</v>
      </c>
      <c r="N42" s="2"/>
      <c r="O42" s="55" t="s">
        <v>4</v>
      </c>
      <c r="P42" s="96">
        <f>MINA(P8:P37)</f>
        <v>21</v>
      </c>
      <c r="Q42" s="96">
        <f>MAXA(Q8:Q37)</f>
        <v>92</v>
      </c>
      <c r="R42" s="58"/>
      <c r="S42" s="248" t="s">
        <v>50</v>
      </c>
      <c r="T42" s="249"/>
      <c r="U42" s="103">
        <f>AVERAGE(U8:U37)</f>
        <v>25.476666666666667</v>
      </c>
      <c r="V42" s="103">
        <f>AVERAGE(V8:V37)</f>
        <v>5.0366666666666671</v>
      </c>
      <c r="W42" s="2"/>
      <c r="X42" s="107">
        <f>SUM(H8:H17)</f>
        <v>3.254</v>
      </c>
      <c r="Y42" s="107">
        <f>SUM(H18:H27)</f>
        <v>0</v>
      </c>
      <c r="Z42" s="107">
        <f>SUM(H28:H37)</f>
        <v>15.448</v>
      </c>
      <c r="AA42" s="2"/>
      <c r="AB42" s="80" t="s">
        <v>43</v>
      </c>
      <c r="AC42" s="107">
        <f>AVERAGE(B8:B17)</f>
        <v>18.21</v>
      </c>
      <c r="AD42" s="107">
        <f>AVERAGE(D8:D17)</f>
        <v>29.000000000000007</v>
      </c>
      <c r="AE42" s="107">
        <f>AVERAGE(B49:B58)</f>
        <v>23.800000000000004</v>
      </c>
      <c r="AF42" s="2"/>
    </row>
    <row r="43" spans="1:32" ht="12.75">
      <c r="A43" s="2"/>
      <c r="B43" s="272" t="s">
        <v>27</v>
      </c>
      <c r="C43" s="272"/>
      <c r="D43" s="272"/>
      <c r="E43" s="272"/>
      <c r="F43" s="272"/>
      <c r="G43" s="272"/>
      <c r="H43" s="59">
        <f>Maggio!H45</f>
        <v>81.043999999999997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21.75</v>
      </c>
      <c r="AD43" s="107">
        <f>AVERAGE(D18:D27)</f>
        <v>33.43</v>
      </c>
      <c r="AE43" s="107">
        <f>AVERAGE(B59:B68)</f>
        <v>27.809999999999995</v>
      </c>
      <c r="AF43" s="2"/>
    </row>
    <row r="44" spans="1:32">
      <c r="A44" s="2"/>
      <c r="B44" s="273" t="s">
        <v>28</v>
      </c>
      <c r="C44" s="273"/>
      <c r="D44" s="273"/>
      <c r="E44" s="273"/>
      <c r="F44" s="273"/>
      <c r="G44" s="273"/>
      <c r="H44" s="60">
        <f>H40</f>
        <v>18.701999999999998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AVERAGE(B28:B37)</f>
        <v>20.189999999999998</v>
      </c>
      <c r="AD44" s="107">
        <f>AVERAGE(D28:D37)</f>
        <v>30.089999999999996</v>
      </c>
      <c r="AE44" s="107">
        <f>AVERAGE(B69:B79)</f>
        <v>24.97</v>
      </c>
      <c r="AF44" s="2"/>
    </row>
    <row r="45" spans="1:32">
      <c r="A45" s="2"/>
      <c r="B45" s="274" t="s">
        <v>29</v>
      </c>
      <c r="C45" s="274"/>
      <c r="D45" s="274"/>
      <c r="E45" s="274"/>
      <c r="F45" s="274"/>
      <c r="G45" s="274"/>
      <c r="H45" s="61">
        <f>SUM(H43:H44)</f>
        <v>99.745999999999995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71"/>
      <c r="B47" s="271"/>
      <c r="C47" s="271"/>
      <c r="D47" s="271"/>
      <c r="E47" s="271"/>
      <c r="F47" s="271"/>
      <c r="G47" s="271"/>
      <c r="L47" s="64"/>
      <c r="P47" s="64"/>
    </row>
    <row r="48" spans="1:32">
      <c r="A48" s="262" t="s">
        <v>34</v>
      </c>
      <c r="B48" s="263"/>
      <c r="C48" s="264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21.6</v>
      </c>
      <c r="C49" s="69" t="s">
        <v>2</v>
      </c>
      <c r="G49" s="63"/>
      <c r="L49" s="67"/>
    </row>
    <row r="50" spans="1:20">
      <c r="A50" s="26">
        <v>2</v>
      </c>
      <c r="B50" s="70">
        <v>24.3</v>
      </c>
      <c r="C50" s="71" t="s">
        <v>2</v>
      </c>
    </row>
    <row r="51" spans="1:20">
      <c r="A51" s="26">
        <v>3</v>
      </c>
      <c r="B51" s="70">
        <v>22.2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24.2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25.4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25.3</v>
      </c>
      <c r="C54" s="71" t="s">
        <v>2</v>
      </c>
    </row>
    <row r="55" spans="1:20">
      <c r="A55" s="26">
        <v>7</v>
      </c>
      <c r="B55" s="70">
        <v>24.3</v>
      </c>
      <c r="C55" s="71" t="s">
        <v>2</v>
      </c>
    </row>
    <row r="56" spans="1:20">
      <c r="A56" s="26">
        <v>8</v>
      </c>
      <c r="B56" s="70">
        <v>23.2</v>
      </c>
      <c r="C56" s="71" t="s">
        <v>2</v>
      </c>
    </row>
    <row r="57" spans="1:20">
      <c r="A57" s="26">
        <v>9</v>
      </c>
      <c r="B57" s="70">
        <v>23.4</v>
      </c>
      <c r="C57" s="71" t="s">
        <v>2</v>
      </c>
    </row>
    <row r="58" spans="1:20">
      <c r="A58" s="26">
        <v>10</v>
      </c>
      <c r="B58" s="70">
        <v>24.1</v>
      </c>
      <c r="C58" s="71" t="s">
        <v>2</v>
      </c>
    </row>
    <row r="59" spans="1:20">
      <c r="A59" s="26">
        <v>11</v>
      </c>
      <c r="B59" s="70">
        <v>24.9</v>
      </c>
      <c r="C59" s="71" t="s">
        <v>2</v>
      </c>
    </row>
    <row r="60" spans="1:20">
      <c r="A60" s="26">
        <v>12</v>
      </c>
      <c r="B60" s="70">
        <v>26.6</v>
      </c>
      <c r="C60" s="71" t="s">
        <v>2</v>
      </c>
    </row>
    <row r="61" spans="1:20">
      <c r="A61" s="26">
        <v>13</v>
      </c>
      <c r="B61" s="70">
        <v>28.3</v>
      </c>
      <c r="C61" s="71" t="s">
        <v>2</v>
      </c>
    </row>
    <row r="62" spans="1:20">
      <c r="A62" s="26">
        <v>14</v>
      </c>
      <c r="B62" s="70">
        <v>27.1</v>
      </c>
      <c r="C62" s="71" t="s">
        <v>2</v>
      </c>
    </row>
    <row r="63" spans="1:20">
      <c r="A63" s="26">
        <v>15</v>
      </c>
      <c r="B63" s="70">
        <v>27.2</v>
      </c>
      <c r="C63" s="71" t="s">
        <v>2</v>
      </c>
    </row>
    <row r="64" spans="1:20">
      <c r="A64" s="26">
        <v>16</v>
      </c>
      <c r="B64" s="124">
        <v>29.2</v>
      </c>
      <c r="C64" s="71" t="s">
        <v>2</v>
      </c>
    </row>
    <row r="65" spans="1:3">
      <c r="A65" s="26">
        <v>17</v>
      </c>
      <c r="B65" s="70">
        <v>29.2</v>
      </c>
      <c r="C65" s="71" t="s">
        <v>2</v>
      </c>
    </row>
    <row r="66" spans="1:3">
      <c r="A66" s="26">
        <v>18</v>
      </c>
      <c r="B66" s="70">
        <v>28.6</v>
      </c>
      <c r="C66" s="71" t="s">
        <v>2</v>
      </c>
    </row>
    <row r="67" spans="1:3">
      <c r="A67" s="26">
        <v>19</v>
      </c>
      <c r="B67" s="70">
        <v>28.7</v>
      </c>
      <c r="C67" s="71" t="s">
        <v>2</v>
      </c>
    </row>
    <row r="68" spans="1:3">
      <c r="A68" s="26">
        <v>20</v>
      </c>
      <c r="B68" s="70">
        <v>28.3</v>
      </c>
      <c r="C68" s="71" t="s">
        <v>2</v>
      </c>
    </row>
    <row r="69" spans="1:3">
      <c r="A69" s="26">
        <v>21</v>
      </c>
      <c r="B69" s="70">
        <v>27.2</v>
      </c>
      <c r="C69" s="71" t="s">
        <v>2</v>
      </c>
    </row>
    <row r="70" spans="1:3">
      <c r="A70" s="26">
        <v>22</v>
      </c>
      <c r="B70" s="70">
        <v>23.9</v>
      </c>
      <c r="C70" s="71" t="s">
        <v>2</v>
      </c>
    </row>
    <row r="71" spans="1:3">
      <c r="A71" s="26">
        <v>23</v>
      </c>
      <c r="B71" s="70">
        <v>24.2</v>
      </c>
      <c r="C71" s="71" t="s">
        <v>2</v>
      </c>
    </row>
    <row r="72" spans="1:3">
      <c r="A72" s="26">
        <v>24</v>
      </c>
      <c r="B72" s="70">
        <v>23.9</v>
      </c>
      <c r="C72" s="71" t="s">
        <v>2</v>
      </c>
    </row>
    <row r="73" spans="1:3">
      <c r="A73" s="26">
        <v>25</v>
      </c>
      <c r="B73" s="70">
        <v>24.3</v>
      </c>
      <c r="C73" s="71" t="s">
        <v>2</v>
      </c>
    </row>
    <row r="74" spans="1:3">
      <c r="A74" s="26">
        <v>26</v>
      </c>
      <c r="B74" s="70">
        <v>25.3</v>
      </c>
      <c r="C74" s="71" t="s">
        <v>2</v>
      </c>
    </row>
    <row r="75" spans="1:3">
      <c r="A75" s="26">
        <v>27</v>
      </c>
      <c r="B75" s="70">
        <v>27</v>
      </c>
      <c r="C75" s="71" t="s">
        <v>2</v>
      </c>
    </row>
    <row r="76" spans="1:3">
      <c r="A76" s="26">
        <v>28</v>
      </c>
      <c r="B76" s="70">
        <v>22.7</v>
      </c>
      <c r="C76" s="71" t="s">
        <v>2</v>
      </c>
    </row>
    <row r="77" spans="1:3">
      <c r="A77" s="26">
        <v>29</v>
      </c>
      <c r="B77" s="70">
        <v>24.9</v>
      </c>
      <c r="C77" s="71" t="s">
        <v>2</v>
      </c>
    </row>
    <row r="78" spans="1:3">
      <c r="A78" s="26">
        <v>30</v>
      </c>
      <c r="B78" s="70">
        <v>26.3</v>
      </c>
      <c r="C78" s="71" t="s">
        <v>2</v>
      </c>
    </row>
    <row r="79" spans="1:3">
      <c r="A79" s="39"/>
      <c r="B79" s="72"/>
      <c r="C79" s="73"/>
    </row>
  </sheetData>
  <mergeCells count="90">
    <mergeCell ref="B2:M2"/>
    <mergeCell ref="B4:V4"/>
    <mergeCell ref="X4:Z4"/>
    <mergeCell ref="AB4:AE4"/>
    <mergeCell ref="X2:AE2"/>
    <mergeCell ref="O2:V2"/>
    <mergeCell ref="B5:H5"/>
    <mergeCell ref="K5:M5"/>
    <mergeCell ref="O5:Q5"/>
    <mergeCell ref="X5:Z5"/>
    <mergeCell ref="S5:V5"/>
    <mergeCell ref="X6:Z6"/>
    <mergeCell ref="AB6:AE6"/>
    <mergeCell ref="X8:Z8"/>
    <mergeCell ref="X9:Z9"/>
    <mergeCell ref="AB8:AE8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X26:Z26"/>
    <mergeCell ref="AB25:AE25"/>
    <mergeCell ref="X27:Z27"/>
    <mergeCell ref="AB27:AE27"/>
    <mergeCell ref="AB26:AE26"/>
    <mergeCell ref="AB28:AE28"/>
    <mergeCell ref="X29:Z29"/>
    <mergeCell ref="AB29:AE29"/>
    <mergeCell ref="X30:Z30"/>
    <mergeCell ref="AB30:AE30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O79"/>
  <sheetViews>
    <sheetView topLeftCell="A31" workbookViewId="0">
      <selection activeCell="B26" sqref="B26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3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7.42578125" style="3" bestFit="1" customWidth="1"/>
    <col min="22" max="22" width="5.42578125" style="3" bestFit="1" customWidth="1"/>
    <col min="23" max="23" width="1.42578125" style="3" customWidth="1"/>
    <col min="24" max="24" width="14.140625" style="3" customWidth="1"/>
    <col min="25" max="25" width="5.7109375" style="3" customWidth="1"/>
    <col min="26" max="26" width="6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8.5703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58" t="s">
        <v>23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"/>
      <c r="O2" s="253" t="s">
        <v>79</v>
      </c>
      <c r="P2" s="254"/>
      <c r="Q2" s="254"/>
      <c r="R2" s="254"/>
      <c r="S2" s="254"/>
      <c r="T2" s="254"/>
      <c r="U2" s="254"/>
      <c r="V2" s="254"/>
      <c r="W2" s="2"/>
      <c r="X2" s="261" t="s">
        <v>20</v>
      </c>
      <c r="Y2" s="261"/>
      <c r="Z2" s="261"/>
      <c r="AA2" s="261"/>
      <c r="AB2" s="261"/>
      <c r="AC2" s="261"/>
      <c r="AD2" s="261"/>
      <c r="AE2" s="26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55" t="s">
        <v>21</v>
      </c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"/>
      <c r="X4" s="277" t="s">
        <v>80</v>
      </c>
      <c r="Y4" s="276"/>
      <c r="Z4" s="276"/>
      <c r="AA4" s="9"/>
      <c r="AB4" s="275">
        <v>44743</v>
      </c>
      <c r="AC4" s="276"/>
      <c r="AD4" s="276"/>
      <c r="AE4" s="276"/>
      <c r="AF4" s="2"/>
    </row>
    <row r="5" spans="1:119" ht="12.75" customHeight="1">
      <c r="A5" s="2"/>
      <c r="B5" s="256" t="s">
        <v>22</v>
      </c>
      <c r="C5" s="256"/>
      <c r="D5" s="256"/>
      <c r="E5" s="256"/>
      <c r="F5" s="256"/>
      <c r="G5" s="256"/>
      <c r="H5" s="256"/>
      <c r="I5" s="10"/>
      <c r="J5" s="2"/>
      <c r="K5" s="257" t="s">
        <v>24</v>
      </c>
      <c r="L5" s="257"/>
      <c r="M5" s="257"/>
      <c r="N5" s="2"/>
      <c r="O5" s="257" t="s">
        <v>25</v>
      </c>
      <c r="P5" s="257"/>
      <c r="Q5" s="257"/>
      <c r="R5" s="11"/>
      <c r="S5" s="251" t="s">
        <v>12</v>
      </c>
      <c r="T5" s="251"/>
      <c r="U5" s="251"/>
      <c r="V5" s="251"/>
      <c r="W5" s="2"/>
      <c r="X5" s="279" t="s">
        <v>15</v>
      </c>
      <c r="Y5" s="279"/>
      <c r="Z5" s="279"/>
      <c r="AA5" s="2"/>
      <c r="AB5" s="279" t="s">
        <v>31</v>
      </c>
      <c r="AC5" s="279"/>
      <c r="AD5" s="279"/>
      <c r="AE5" s="27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9" t="s">
        <v>17</v>
      </c>
      <c r="Y6" s="279"/>
      <c r="Z6" s="279"/>
      <c r="AA6" s="2"/>
      <c r="AB6" s="279" t="s">
        <v>30</v>
      </c>
      <c r="AC6" s="279"/>
      <c r="AD6" s="279"/>
      <c r="AE6" s="27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8" t="s">
        <v>55</v>
      </c>
      <c r="Y7" s="278"/>
      <c r="Z7" s="278"/>
      <c r="AA7" s="278"/>
      <c r="AB7" s="278"/>
      <c r="AC7" s="278"/>
      <c r="AD7" s="278"/>
      <c r="AE7" s="278"/>
      <c r="AF7" s="2"/>
    </row>
    <row r="8" spans="1:119">
      <c r="A8" s="20">
        <v>1</v>
      </c>
      <c r="B8" s="21">
        <v>20.9</v>
      </c>
      <c r="C8" s="21" t="s">
        <v>2</v>
      </c>
      <c r="D8" s="21">
        <v>32</v>
      </c>
      <c r="E8" s="21" t="s">
        <v>2</v>
      </c>
      <c r="F8" s="43"/>
      <c r="G8" s="163"/>
      <c r="H8" s="21">
        <v>0</v>
      </c>
      <c r="I8" s="21"/>
      <c r="J8" s="43"/>
      <c r="K8" s="20">
        <v>1</v>
      </c>
      <c r="L8" s="97">
        <v>1012.6</v>
      </c>
      <c r="M8" s="24">
        <v>1016.7</v>
      </c>
      <c r="N8" s="43"/>
      <c r="O8" s="20">
        <v>1</v>
      </c>
      <c r="P8" s="27">
        <v>41</v>
      </c>
      <c r="Q8" s="27">
        <v>81</v>
      </c>
      <c r="R8" s="43"/>
      <c r="S8" s="20">
        <v>1</v>
      </c>
      <c r="T8" s="35" t="s">
        <v>106</v>
      </c>
      <c r="U8" s="97">
        <v>40.200000000000003</v>
      </c>
      <c r="V8" s="97">
        <v>5</v>
      </c>
      <c r="W8" s="43"/>
      <c r="X8" s="252"/>
      <c r="Y8" s="252"/>
      <c r="Z8" s="252"/>
      <c r="AA8" s="43"/>
      <c r="AB8" s="252" t="s">
        <v>101</v>
      </c>
      <c r="AC8" s="252"/>
      <c r="AD8" s="252"/>
      <c r="AE8" s="252"/>
      <c r="AF8" s="2"/>
    </row>
    <row r="9" spans="1:119">
      <c r="A9" s="26">
        <v>2</v>
      </c>
      <c r="B9" s="21">
        <v>23</v>
      </c>
      <c r="C9" s="21" t="s">
        <v>2</v>
      </c>
      <c r="D9" s="21">
        <v>33.799999999999997</v>
      </c>
      <c r="E9" s="21" t="s">
        <v>2</v>
      </c>
      <c r="F9" s="43"/>
      <c r="G9" s="163"/>
      <c r="H9" s="21">
        <v>0</v>
      </c>
      <c r="I9" s="21"/>
      <c r="J9" s="43"/>
      <c r="K9" s="26">
        <v>2</v>
      </c>
      <c r="L9" s="24">
        <v>1016.6</v>
      </c>
      <c r="M9" s="24">
        <v>1020.4</v>
      </c>
      <c r="N9" s="43"/>
      <c r="O9" s="26">
        <v>2</v>
      </c>
      <c r="P9" s="27">
        <v>37</v>
      </c>
      <c r="Q9" s="27">
        <v>79</v>
      </c>
      <c r="R9" s="43"/>
      <c r="S9" s="26">
        <v>2</v>
      </c>
      <c r="T9" s="35" t="s">
        <v>106</v>
      </c>
      <c r="U9" s="34">
        <v>20.9</v>
      </c>
      <c r="V9" s="34">
        <v>3.5</v>
      </c>
      <c r="W9" s="43"/>
      <c r="X9" s="252"/>
      <c r="Y9" s="252"/>
      <c r="Z9" s="252"/>
      <c r="AA9" s="43"/>
      <c r="AB9" s="252" t="s">
        <v>150</v>
      </c>
      <c r="AC9" s="252"/>
      <c r="AD9" s="252"/>
      <c r="AE9" s="252"/>
      <c r="AF9" s="2"/>
    </row>
    <row r="10" spans="1:119">
      <c r="A10" s="26">
        <v>3</v>
      </c>
      <c r="B10" s="21">
        <v>21.6</v>
      </c>
      <c r="C10" s="21" t="s">
        <v>2</v>
      </c>
      <c r="D10" s="21">
        <v>35.799999999999997</v>
      </c>
      <c r="E10" s="21" t="s">
        <v>2</v>
      </c>
      <c r="F10" s="43"/>
      <c r="G10" s="23"/>
      <c r="H10" s="21">
        <v>0</v>
      </c>
      <c r="I10" s="21"/>
      <c r="J10" s="43"/>
      <c r="K10" s="26">
        <v>3</v>
      </c>
      <c r="L10" s="24">
        <v>1014.9</v>
      </c>
      <c r="M10" s="24">
        <v>1019.5</v>
      </c>
      <c r="N10" s="43"/>
      <c r="O10" s="26">
        <v>3</v>
      </c>
      <c r="P10" s="27">
        <v>37</v>
      </c>
      <c r="Q10" s="27">
        <v>84</v>
      </c>
      <c r="R10" s="43"/>
      <c r="S10" s="26">
        <v>3</v>
      </c>
      <c r="T10" s="35" t="s">
        <v>90</v>
      </c>
      <c r="U10" s="97">
        <v>29</v>
      </c>
      <c r="V10" s="97">
        <v>3.9</v>
      </c>
      <c r="W10" s="43"/>
      <c r="X10" s="252"/>
      <c r="Y10" s="252"/>
      <c r="Z10" s="252"/>
      <c r="AA10" s="43"/>
      <c r="AB10" s="252" t="s">
        <v>98</v>
      </c>
      <c r="AC10" s="252"/>
      <c r="AD10" s="252"/>
      <c r="AE10" s="252"/>
      <c r="AF10" s="2"/>
    </row>
    <row r="11" spans="1:119">
      <c r="A11" s="26">
        <v>4</v>
      </c>
      <c r="B11" s="21">
        <v>22.5</v>
      </c>
      <c r="C11" s="21" t="s">
        <v>2</v>
      </c>
      <c r="D11" s="21">
        <v>32.1</v>
      </c>
      <c r="E11" s="21" t="s">
        <v>2</v>
      </c>
      <c r="F11" s="43"/>
      <c r="G11" s="214" t="s">
        <v>206</v>
      </c>
      <c r="H11" s="21">
        <v>1.016</v>
      </c>
      <c r="I11" s="21">
        <v>4.8</v>
      </c>
      <c r="J11" s="43"/>
      <c r="K11" s="26">
        <v>4</v>
      </c>
      <c r="L11" s="24">
        <v>1013</v>
      </c>
      <c r="M11" s="24">
        <v>1017.9</v>
      </c>
      <c r="N11" s="43"/>
      <c r="O11" s="26">
        <v>4</v>
      </c>
      <c r="P11" s="27">
        <v>45</v>
      </c>
      <c r="Q11" s="27">
        <v>80</v>
      </c>
      <c r="R11" s="43"/>
      <c r="S11" s="26">
        <v>4</v>
      </c>
      <c r="T11" s="35" t="s">
        <v>64</v>
      </c>
      <c r="U11" s="97">
        <v>43.5</v>
      </c>
      <c r="V11" s="97">
        <v>5</v>
      </c>
      <c r="W11" s="43"/>
      <c r="X11" s="252" t="s">
        <v>213</v>
      </c>
      <c r="Y11" s="252"/>
      <c r="Z11" s="252"/>
      <c r="AA11" s="43"/>
      <c r="AB11" s="252" t="s">
        <v>212</v>
      </c>
      <c r="AC11" s="252"/>
      <c r="AD11" s="252"/>
      <c r="AE11" s="252"/>
      <c r="AF11" s="32"/>
    </row>
    <row r="12" spans="1:119">
      <c r="A12" s="26">
        <v>5</v>
      </c>
      <c r="B12" s="21">
        <v>20.100000000000001</v>
      </c>
      <c r="C12" s="21" t="s">
        <v>2</v>
      </c>
      <c r="D12" s="21">
        <v>34.5</v>
      </c>
      <c r="E12" s="21" t="s">
        <v>2</v>
      </c>
      <c r="F12" s="43"/>
      <c r="G12" s="164"/>
      <c r="H12" s="21">
        <v>0</v>
      </c>
      <c r="I12" s="21"/>
      <c r="J12" s="43"/>
      <c r="K12" s="26">
        <v>5</v>
      </c>
      <c r="L12" s="24">
        <v>1013.5</v>
      </c>
      <c r="M12" s="24">
        <v>1017.7</v>
      </c>
      <c r="N12" s="43"/>
      <c r="O12" s="26">
        <v>5</v>
      </c>
      <c r="P12" s="27">
        <v>33</v>
      </c>
      <c r="Q12" s="35">
        <v>89</v>
      </c>
      <c r="R12" s="43"/>
      <c r="S12" s="26">
        <v>5</v>
      </c>
      <c r="T12" s="35" t="s">
        <v>64</v>
      </c>
      <c r="U12" s="97">
        <v>20.9</v>
      </c>
      <c r="V12" s="97">
        <v>4.7</v>
      </c>
      <c r="W12" s="43"/>
      <c r="X12" s="252"/>
      <c r="Y12" s="252"/>
      <c r="Z12" s="252"/>
      <c r="AA12" s="43"/>
      <c r="AB12" s="252" t="s">
        <v>98</v>
      </c>
      <c r="AC12" s="252"/>
      <c r="AD12" s="252"/>
      <c r="AE12" s="252"/>
      <c r="AF12" s="33"/>
    </row>
    <row r="13" spans="1:119">
      <c r="A13" s="26">
        <v>6</v>
      </c>
      <c r="B13" s="21">
        <v>24.1</v>
      </c>
      <c r="C13" s="21" t="s">
        <v>2</v>
      </c>
      <c r="D13" s="21">
        <v>31.9</v>
      </c>
      <c r="E13" s="21" t="s">
        <v>2</v>
      </c>
      <c r="F13" s="43"/>
      <c r="G13" s="165"/>
      <c r="H13" s="21">
        <v>0</v>
      </c>
      <c r="I13" s="21"/>
      <c r="J13" s="43"/>
      <c r="K13" s="26">
        <v>6</v>
      </c>
      <c r="L13" s="24">
        <v>1015.4</v>
      </c>
      <c r="M13" s="24">
        <v>1019.9</v>
      </c>
      <c r="N13" s="43"/>
      <c r="O13" s="26">
        <v>6</v>
      </c>
      <c r="P13" s="27">
        <v>45</v>
      </c>
      <c r="Q13" s="35">
        <v>68</v>
      </c>
      <c r="R13" s="43"/>
      <c r="S13" s="26">
        <v>6</v>
      </c>
      <c r="T13" s="35" t="s">
        <v>106</v>
      </c>
      <c r="U13" s="97">
        <v>37</v>
      </c>
      <c r="V13" s="97">
        <v>8</v>
      </c>
      <c r="W13" s="43"/>
      <c r="X13" s="252"/>
      <c r="Y13" s="252"/>
      <c r="Z13" s="252"/>
      <c r="AA13" s="43"/>
      <c r="AB13" s="252" t="s">
        <v>214</v>
      </c>
      <c r="AC13" s="252"/>
      <c r="AD13" s="252"/>
      <c r="AE13" s="252"/>
      <c r="AF13" s="2"/>
    </row>
    <row r="14" spans="1:119">
      <c r="A14" s="26">
        <v>7</v>
      </c>
      <c r="B14" s="21">
        <v>24.6</v>
      </c>
      <c r="C14" s="21" t="s">
        <v>2</v>
      </c>
      <c r="D14" s="21">
        <v>33.299999999999997</v>
      </c>
      <c r="E14" s="21" t="s">
        <v>2</v>
      </c>
      <c r="F14" s="43"/>
      <c r="G14" s="165"/>
      <c r="H14" s="21">
        <v>0</v>
      </c>
      <c r="I14" s="21"/>
      <c r="J14" s="43"/>
      <c r="K14" s="26">
        <v>7</v>
      </c>
      <c r="L14" s="24">
        <v>1013.9</v>
      </c>
      <c r="M14" s="24">
        <v>1018.4</v>
      </c>
      <c r="N14" s="43"/>
      <c r="O14" s="26">
        <v>7</v>
      </c>
      <c r="P14" s="94">
        <v>44</v>
      </c>
      <c r="Q14" s="27">
        <v>68</v>
      </c>
      <c r="R14" s="43"/>
      <c r="S14" s="26">
        <v>7</v>
      </c>
      <c r="T14" s="35" t="s">
        <v>106</v>
      </c>
      <c r="U14" s="97">
        <v>22.5</v>
      </c>
      <c r="V14" s="97">
        <v>6.1</v>
      </c>
      <c r="W14" s="43"/>
      <c r="X14" s="252"/>
      <c r="Y14" s="252"/>
      <c r="Z14" s="252"/>
      <c r="AA14" s="43"/>
      <c r="AB14" s="252" t="s">
        <v>101</v>
      </c>
      <c r="AC14" s="252"/>
      <c r="AD14" s="252"/>
      <c r="AE14" s="252"/>
      <c r="AF14" s="2"/>
    </row>
    <row r="15" spans="1:119">
      <c r="A15" s="26">
        <v>8</v>
      </c>
      <c r="B15" s="21">
        <v>21.1</v>
      </c>
      <c r="C15" s="21" t="s">
        <v>2</v>
      </c>
      <c r="D15" s="21">
        <v>32.5</v>
      </c>
      <c r="E15" s="21" t="s">
        <v>2</v>
      </c>
      <c r="F15" s="43"/>
      <c r="G15" s="165"/>
      <c r="H15" s="21">
        <v>0</v>
      </c>
      <c r="I15" s="128"/>
      <c r="J15" s="43"/>
      <c r="K15" s="26">
        <v>8</v>
      </c>
      <c r="L15" s="24">
        <v>1017.6</v>
      </c>
      <c r="M15" s="24">
        <v>1021.8</v>
      </c>
      <c r="N15" s="43"/>
      <c r="O15" s="26">
        <v>8</v>
      </c>
      <c r="P15" s="94">
        <v>33</v>
      </c>
      <c r="Q15" s="27">
        <v>72</v>
      </c>
      <c r="R15" s="43"/>
      <c r="S15" s="26">
        <v>8</v>
      </c>
      <c r="T15" s="35" t="s">
        <v>65</v>
      </c>
      <c r="U15" s="97">
        <v>29</v>
      </c>
      <c r="V15" s="97">
        <v>6.4</v>
      </c>
      <c r="W15" s="43"/>
      <c r="X15" s="252"/>
      <c r="Y15" s="252"/>
      <c r="Z15" s="252"/>
      <c r="AA15" s="43"/>
      <c r="AB15" s="252" t="s">
        <v>98</v>
      </c>
      <c r="AC15" s="252"/>
      <c r="AD15" s="252"/>
      <c r="AE15" s="252"/>
      <c r="AF15" s="2"/>
    </row>
    <row r="16" spans="1:119">
      <c r="A16" s="26">
        <v>9</v>
      </c>
      <c r="B16" s="21">
        <v>19.8</v>
      </c>
      <c r="C16" s="21" t="s">
        <v>2</v>
      </c>
      <c r="D16" s="21">
        <v>32.1</v>
      </c>
      <c r="E16" s="21" t="s">
        <v>2</v>
      </c>
      <c r="F16" s="43"/>
      <c r="G16" s="165"/>
      <c r="H16" s="21">
        <v>0</v>
      </c>
      <c r="I16" s="21"/>
      <c r="J16" s="43"/>
      <c r="K16" s="26">
        <v>9</v>
      </c>
      <c r="L16" s="24">
        <v>1018</v>
      </c>
      <c r="M16" s="24">
        <v>1022.9</v>
      </c>
      <c r="N16" s="43"/>
      <c r="O16" s="26">
        <v>9</v>
      </c>
      <c r="P16" s="27">
        <v>36</v>
      </c>
      <c r="Q16" s="27">
        <v>81</v>
      </c>
      <c r="R16" s="43"/>
      <c r="S16" s="26">
        <v>9</v>
      </c>
      <c r="T16" s="35" t="s">
        <v>106</v>
      </c>
      <c r="U16" s="97">
        <v>30.6</v>
      </c>
      <c r="V16" s="97">
        <v>5.8</v>
      </c>
      <c r="W16" s="43"/>
      <c r="X16" s="252"/>
      <c r="Y16" s="252"/>
      <c r="Z16" s="252"/>
      <c r="AA16" s="43"/>
      <c r="AB16" s="252" t="s">
        <v>216</v>
      </c>
      <c r="AC16" s="252"/>
      <c r="AD16" s="252"/>
      <c r="AE16" s="252"/>
      <c r="AF16" s="2"/>
    </row>
    <row r="17" spans="1:33">
      <c r="A17" s="26">
        <v>10</v>
      </c>
      <c r="B17" s="21">
        <v>20.7</v>
      </c>
      <c r="C17" s="21" t="s">
        <v>2</v>
      </c>
      <c r="D17" s="21">
        <v>32.200000000000003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24">
        <v>1014.1</v>
      </c>
      <c r="M17" s="24">
        <v>1020.1</v>
      </c>
      <c r="N17" s="43"/>
      <c r="O17" s="26">
        <v>10</v>
      </c>
      <c r="P17" s="35">
        <v>36</v>
      </c>
      <c r="Q17" s="35">
        <v>75</v>
      </c>
      <c r="R17" s="43"/>
      <c r="S17" s="26">
        <v>10</v>
      </c>
      <c r="T17" s="35" t="s">
        <v>91</v>
      </c>
      <c r="U17" s="34">
        <v>24.1</v>
      </c>
      <c r="V17" s="34">
        <v>6.6</v>
      </c>
      <c r="W17" s="43"/>
      <c r="X17" s="252"/>
      <c r="Y17" s="252"/>
      <c r="Z17" s="252"/>
      <c r="AA17" s="43"/>
      <c r="AB17" s="252" t="s">
        <v>98</v>
      </c>
      <c r="AC17" s="252"/>
      <c r="AD17" s="252"/>
      <c r="AE17" s="252"/>
      <c r="AF17" s="2"/>
    </row>
    <row r="18" spans="1:33">
      <c r="A18" s="26">
        <v>11</v>
      </c>
      <c r="B18" s="21">
        <v>21.7</v>
      </c>
      <c r="C18" s="21" t="s">
        <v>2</v>
      </c>
      <c r="D18" s="21">
        <v>32.299999999999997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24">
        <v>1015.9</v>
      </c>
      <c r="M18" s="24">
        <v>1019.5</v>
      </c>
      <c r="N18" s="43"/>
      <c r="O18" s="26">
        <v>11</v>
      </c>
      <c r="P18" s="27">
        <v>41</v>
      </c>
      <c r="Q18" s="27">
        <v>73</v>
      </c>
      <c r="R18" s="43"/>
      <c r="S18" s="26">
        <v>11</v>
      </c>
      <c r="T18" s="35" t="s">
        <v>106</v>
      </c>
      <c r="U18" s="97">
        <v>33.799999999999997</v>
      </c>
      <c r="V18" s="97">
        <v>7.4</v>
      </c>
      <c r="W18" s="43"/>
      <c r="X18" s="252"/>
      <c r="Y18" s="252"/>
      <c r="Z18" s="252"/>
      <c r="AA18" s="43"/>
      <c r="AB18" s="252" t="s">
        <v>66</v>
      </c>
      <c r="AC18" s="252"/>
      <c r="AD18" s="252"/>
      <c r="AE18" s="252"/>
      <c r="AF18" s="2"/>
      <c r="AG18" s="36"/>
    </row>
    <row r="19" spans="1:33">
      <c r="A19" s="26">
        <v>12</v>
      </c>
      <c r="B19" s="21">
        <v>22.2</v>
      </c>
      <c r="C19" s="21" t="s">
        <v>2</v>
      </c>
      <c r="D19" s="21">
        <v>31.9</v>
      </c>
      <c r="E19" s="21" t="s">
        <v>2</v>
      </c>
      <c r="F19" s="43"/>
      <c r="G19" s="165"/>
      <c r="H19" s="21">
        <v>0</v>
      </c>
      <c r="I19" s="21"/>
      <c r="J19" s="43"/>
      <c r="K19" s="26">
        <v>12</v>
      </c>
      <c r="L19" s="24">
        <v>1018.1</v>
      </c>
      <c r="M19" s="24">
        <v>1021.9</v>
      </c>
      <c r="N19" s="43"/>
      <c r="O19" s="26">
        <v>12</v>
      </c>
      <c r="P19" s="35">
        <v>47</v>
      </c>
      <c r="Q19" s="35">
        <v>74</v>
      </c>
      <c r="R19" s="43"/>
      <c r="S19" s="26">
        <v>12</v>
      </c>
      <c r="T19" s="35" t="s">
        <v>106</v>
      </c>
      <c r="U19" s="97">
        <v>25.7</v>
      </c>
      <c r="V19" s="97">
        <v>7.9</v>
      </c>
      <c r="W19" s="43"/>
      <c r="X19" s="252"/>
      <c r="Y19" s="252"/>
      <c r="Z19" s="252"/>
      <c r="AA19" s="43"/>
      <c r="AB19" s="252" t="s">
        <v>66</v>
      </c>
      <c r="AC19" s="252"/>
      <c r="AD19" s="252"/>
      <c r="AE19" s="252"/>
      <c r="AF19" s="2"/>
    </row>
    <row r="20" spans="1:33">
      <c r="A20" s="26">
        <v>13</v>
      </c>
      <c r="B20" s="21">
        <v>22.9</v>
      </c>
      <c r="C20" s="21" t="s">
        <v>2</v>
      </c>
      <c r="D20" s="21">
        <v>31.7</v>
      </c>
      <c r="E20" s="21" t="s">
        <v>2</v>
      </c>
      <c r="F20" s="43"/>
      <c r="G20" s="165"/>
      <c r="H20" s="21">
        <v>0</v>
      </c>
      <c r="I20" s="21"/>
      <c r="J20" s="43"/>
      <c r="K20" s="26">
        <v>13</v>
      </c>
      <c r="L20" s="24">
        <v>1020.6</v>
      </c>
      <c r="M20" s="132">
        <v>1025</v>
      </c>
      <c r="N20" s="43"/>
      <c r="O20" s="26">
        <v>13</v>
      </c>
      <c r="P20" s="27">
        <v>47</v>
      </c>
      <c r="Q20" s="27">
        <v>74</v>
      </c>
      <c r="R20" s="37"/>
      <c r="S20" s="26">
        <v>13</v>
      </c>
      <c r="T20" s="35" t="s">
        <v>106</v>
      </c>
      <c r="U20" s="97">
        <v>32.200000000000003</v>
      </c>
      <c r="V20" s="97">
        <v>7.7</v>
      </c>
      <c r="W20" s="43"/>
      <c r="X20" s="252"/>
      <c r="Y20" s="252"/>
      <c r="Z20" s="252"/>
      <c r="AA20" s="43"/>
      <c r="AB20" s="252" t="s">
        <v>66</v>
      </c>
      <c r="AC20" s="252"/>
      <c r="AD20" s="252"/>
      <c r="AE20" s="252"/>
      <c r="AF20" s="2"/>
    </row>
    <row r="21" spans="1:33">
      <c r="A21" s="26">
        <v>14</v>
      </c>
      <c r="B21" s="21">
        <v>22.5</v>
      </c>
      <c r="C21" s="21" t="s">
        <v>2</v>
      </c>
      <c r="D21" s="21">
        <v>34.1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24">
        <v>1016.1</v>
      </c>
      <c r="M21" s="24">
        <v>1022.2</v>
      </c>
      <c r="N21" s="43"/>
      <c r="O21" s="26">
        <v>14</v>
      </c>
      <c r="P21" s="27">
        <v>41</v>
      </c>
      <c r="Q21" s="27">
        <v>84</v>
      </c>
      <c r="R21" s="43"/>
      <c r="S21" s="26">
        <v>14</v>
      </c>
      <c r="T21" s="35" t="s">
        <v>64</v>
      </c>
      <c r="U21" s="97">
        <v>24.1</v>
      </c>
      <c r="V21" s="97">
        <v>3.9</v>
      </c>
      <c r="W21" s="43"/>
      <c r="X21" s="252"/>
      <c r="Y21" s="252"/>
      <c r="Z21" s="252"/>
      <c r="AA21" s="43"/>
      <c r="AB21" s="252" t="s">
        <v>215</v>
      </c>
      <c r="AC21" s="252"/>
      <c r="AD21" s="252"/>
      <c r="AE21" s="252"/>
      <c r="AF21" s="2"/>
    </row>
    <row r="22" spans="1:33">
      <c r="A22" s="26">
        <v>15</v>
      </c>
      <c r="B22" s="29">
        <v>21.7</v>
      </c>
      <c r="C22" s="21" t="s">
        <v>2</v>
      </c>
      <c r="D22" s="128">
        <v>37.1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1011.2</v>
      </c>
      <c r="M22" s="24">
        <v>1016.6</v>
      </c>
      <c r="N22" s="43"/>
      <c r="O22" s="26">
        <v>15</v>
      </c>
      <c r="P22" s="131">
        <v>26</v>
      </c>
      <c r="Q22" s="27">
        <v>84</v>
      </c>
      <c r="R22" s="43"/>
      <c r="S22" s="26">
        <v>15</v>
      </c>
      <c r="T22" s="35" t="s">
        <v>64</v>
      </c>
      <c r="U22" s="97">
        <v>19.3</v>
      </c>
      <c r="V22" s="97">
        <v>4</v>
      </c>
      <c r="W22" s="43"/>
      <c r="X22" s="252"/>
      <c r="Y22" s="252"/>
      <c r="Z22" s="252"/>
      <c r="AA22" s="43"/>
      <c r="AB22" s="252" t="s">
        <v>98</v>
      </c>
      <c r="AC22" s="252"/>
      <c r="AD22" s="252"/>
      <c r="AE22" s="252"/>
      <c r="AF22" s="2"/>
    </row>
    <row r="23" spans="1:33">
      <c r="A23" s="26">
        <v>16</v>
      </c>
      <c r="B23" s="21">
        <v>23.2</v>
      </c>
      <c r="C23" s="21" t="s">
        <v>2</v>
      </c>
      <c r="D23" s="21">
        <v>35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1013.8</v>
      </c>
      <c r="M23" s="24">
        <v>1017.5</v>
      </c>
      <c r="N23" s="43"/>
      <c r="O23" s="26">
        <v>16</v>
      </c>
      <c r="P23" s="27">
        <v>37</v>
      </c>
      <c r="Q23" s="27">
        <v>83</v>
      </c>
      <c r="R23" s="43"/>
      <c r="S23" s="26">
        <v>16</v>
      </c>
      <c r="T23" s="35" t="s">
        <v>106</v>
      </c>
      <c r="U23" s="34">
        <v>24.1</v>
      </c>
      <c r="V23" s="34">
        <v>6.1</v>
      </c>
      <c r="W23" s="43"/>
      <c r="X23" s="252"/>
      <c r="Y23" s="252"/>
      <c r="Z23" s="252"/>
      <c r="AA23" s="43"/>
      <c r="AB23" s="252" t="s">
        <v>98</v>
      </c>
      <c r="AC23" s="252"/>
      <c r="AD23" s="252"/>
      <c r="AE23" s="252"/>
      <c r="AF23" s="2"/>
    </row>
    <row r="24" spans="1:33">
      <c r="A24" s="26">
        <v>17</v>
      </c>
      <c r="B24" s="21">
        <v>25.2</v>
      </c>
      <c r="C24" s="21" t="s">
        <v>2</v>
      </c>
      <c r="D24" s="21">
        <v>34.200000000000003</v>
      </c>
      <c r="E24" s="21" t="s">
        <v>2</v>
      </c>
      <c r="F24" s="43"/>
      <c r="G24" s="23"/>
      <c r="H24" s="21">
        <v>0</v>
      </c>
      <c r="I24" s="21"/>
      <c r="J24" s="43"/>
      <c r="K24" s="26">
        <v>17</v>
      </c>
      <c r="L24" s="24">
        <v>1016.7</v>
      </c>
      <c r="M24" s="24">
        <v>1022.3</v>
      </c>
      <c r="N24" s="43"/>
      <c r="O24" s="26">
        <v>17</v>
      </c>
      <c r="P24" s="27">
        <v>41</v>
      </c>
      <c r="Q24" s="27">
        <v>71</v>
      </c>
      <c r="R24" s="43"/>
      <c r="S24" s="26">
        <v>17</v>
      </c>
      <c r="T24" s="35" t="s">
        <v>106</v>
      </c>
      <c r="U24" s="97">
        <v>32.200000000000003</v>
      </c>
      <c r="V24" s="97">
        <v>6.9</v>
      </c>
      <c r="W24" s="43"/>
      <c r="X24" s="252"/>
      <c r="Y24" s="252"/>
      <c r="Z24" s="252"/>
      <c r="AA24" s="43"/>
      <c r="AB24" s="252" t="s">
        <v>215</v>
      </c>
      <c r="AC24" s="252"/>
      <c r="AD24" s="252"/>
      <c r="AE24" s="252"/>
      <c r="AF24" s="2"/>
    </row>
    <row r="25" spans="1:33">
      <c r="A25" s="26">
        <v>18</v>
      </c>
      <c r="B25" s="21">
        <v>25.6</v>
      </c>
      <c r="C25" s="21" t="s">
        <v>2</v>
      </c>
      <c r="D25" s="21">
        <v>35.200000000000003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1018.4</v>
      </c>
      <c r="M25" s="24">
        <v>1023</v>
      </c>
      <c r="N25" s="43"/>
      <c r="O25" s="26">
        <v>18</v>
      </c>
      <c r="P25" s="27">
        <v>42</v>
      </c>
      <c r="Q25" s="27">
        <v>70</v>
      </c>
      <c r="R25" s="43"/>
      <c r="S25" s="26">
        <v>18</v>
      </c>
      <c r="T25" s="35" t="s">
        <v>106</v>
      </c>
      <c r="U25" s="97">
        <v>29</v>
      </c>
      <c r="V25" s="97">
        <v>8.4</v>
      </c>
      <c r="W25" s="43"/>
      <c r="X25" s="252"/>
      <c r="Y25" s="252"/>
      <c r="Z25" s="252"/>
      <c r="AA25" s="43"/>
      <c r="AB25" s="252" t="s">
        <v>98</v>
      </c>
      <c r="AC25" s="252"/>
      <c r="AD25" s="252"/>
      <c r="AE25" s="252"/>
      <c r="AF25" s="38"/>
    </row>
    <row r="26" spans="1:33">
      <c r="A26" s="26">
        <v>19</v>
      </c>
      <c r="B26" s="135">
        <v>26.1</v>
      </c>
      <c r="C26" s="21" t="s">
        <v>2</v>
      </c>
      <c r="D26" s="21">
        <v>34.700000000000003</v>
      </c>
      <c r="E26" s="21" t="s">
        <v>2</v>
      </c>
      <c r="F26" s="43"/>
      <c r="G26" s="23"/>
      <c r="H26" s="21">
        <v>0</v>
      </c>
      <c r="I26" s="21"/>
      <c r="J26" s="43"/>
      <c r="K26" s="26">
        <v>19</v>
      </c>
      <c r="L26" s="24">
        <v>1017.9</v>
      </c>
      <c r="M26" s="24">
        <v>1022.2</v>
      </c>
      <c r="N26" s="43"/>
      <c r="O26" s="26">
        <v>19</v>
      </c>
      <c r="P26" s="27">
        <v>38</v>
      </c>
      <c r="Q26" s="27">
        <v>71</v>
      </c>
      <c r="R26" s="43"/>
      <c r="S26" s="26">
        <v>19</v>
      </c>
      <c r="T26" s="35" t="s">
        <v>106</v>
      </c>
      <c r="U26" s="97">
        <v>22.5</v>
      </c>
      <c r="V26" s="97">
        <v>6.9</v>
      </c>
      <c r="W26" s="43"/>
      <c r="X26" s="252"/>
      <c r="Y26" s="252"/>
      <c r="Z26" s="252"/>
      <c r="AA26" s="43"/>
      <c r="AB26" s="252" t="s">
        <v>150</v>
      </c>
      <c r="AC26" s="252"/>
      <c r="AD26" s="252"/>
      <c r="AE26" s="252"/>
      <c r="AF26" s="38"/>
    </row>
    <row r="27" spans="1:33">
      <c r="A27" s="26">
        <v>20</v>
      </c>
      <c r="B27" s="21">
        <v>27.2</v>
      </c>
      <c r="C27" s="21" t="s">
        <v>2</v>
      </c>
      <c r="D27" s="21">
        <v>35</v>
      </c>
      <c r="E27" s="21" t="s">
        <v>2</v>
      </c>
      <c r="F27" s="43"/>
      <c r="G27" s="166"/>
      <c r="H27" s="21">
        <v>0</v>
      </c>
      <c r="I27" s="21"/>
      <c r="J27" s="43"/>
      <c r="K27" s="26">
        <v>20</v>
      </c>
      <c r="L27" s="24">
        <v>1015.9</v>
      </c>
      <c r="M27" s="24">
        <v>1021.1</v>
      </c>
      <c r="N27" s="43"/>
      <c r="O27" s="26">
        <v>20</v>
      </c>
      <c r="P27" s="27">
        <v>37</v>
      </c>
      <c r="Q27" s="94">
        <v>68</v>
      </c>
      <c r="R27" s="43"/>
      <c r="S27" s="26">
        <v>20</v>
      </c>
      <c r="T27" s="35" t="s">
        <v>106</v>
      </c>
      <c r="U27" s="97">
        <v>22.5</v>
      </c>
      <c r="V27" s="97">
        <v>6.9</v>
      </c>
      <c r="W27" s="43"/>
      <c r="X27" s="252"/>
      <c r="Y27" s="252"/>
      <c r="Z27" s="252"/>
      <c r="AA27" s="43"/>
      <c r="AB27" s="252" t="s">
        <v>150</v>
      </c>
      <c r="AC27" s="252"/>
      <c r="AD27" s="252"/>
      <c r="AE27" s="252"/>
      <c r="AF27" s="38"/>
    </row>
    <row r="28" spans="1:33">
      <c r="A28" s="26">
        <v>21</v>
      </c>
      <c r="B28" s="21">
        <v>24</v>
      </c>
      <c r="C28" s="21" t="s">
        <v>2</v>
      </c>
      <c r="D28" s="21">
        <v>36.799999999999997</v>
      </c>
      <c r="E28" s="21" t="s">
        <v>2</v>
      </c>
      <c r="F28" s="43"/>
      <c r="G28" s="166"/>
      <c r="H28" s="21">
        <v>0</v>
      </c>
      <c r="I28" s="21"/>
      <c r="J28" s="43"/>
      <c r="K28" s="26">
        <v>21</v>
      </c>
      <c r="L28" s="24">
        <v>1014.8</v>
      </c>
      <c r="M28" s="24">
        <v>1018.6</v>
      </c>
      <c r="N28" s="43"/>
      <c r="O28" s="26">
        <v>21</v>
      </c>
      <c r="P28" s="27">
        <v>33</v>
      </c>
      <c r="Q28" s="27">
        <v>75</v>
      </c>
      <c r="R28" s="43"/>
      <c r="S28" s="26">
        <v>21</v>
      </c>
      <c r="T28" s="35" t="s">
        <v>106</v>
      </c>
      <c r="U28" s="97">
        <v>22.5</v>
      </c>
      <c r="V28" s="97">
        <v>6</v>
      </c>
      <c r="W28" s="43"/>
      <c r="X28" s="252"/>
      <c r="Y28" s="252"/>
      <c r="Z28" s="252"/>
      <c r="AA28" s="43"/>
      <c r="AB28" s="252" t="s">
        <v>98</v>
      </c>
      <c r="AC28" s="252"/>
      <c r="AD28" s="252"/>
      <c r="AE28" s="252"/>
      <c r="AF28" s="2"/>
    </row>
    <row r="29" spans="1:33">
      <c r="A29" s="26">
        <v>22</v>
      </c>
      <c r="B29" s="21">
        <v>24.5</v>
      </c>
      <c r="C29" s="21" t="s">
        <v>2</v>
      </c>
      <c r="D29" s="21">
        <v>36.799999999999997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24">
        <v>1014.3</v>
      </c>
      <c r="M29" s="24">
        <v>1018.1</v>
      </c>
      <c r="N29" s="43"/>
      <c r="O29" s="26">
        <v>22</v>
      </c>
      <c r="P29" s="27">
        <v>35</v>
      </c>
      <c r="Q29" s="27">
        <v>73</v>
      </c>
      <c r="R29" s="43"/>
      <c r="S29" s="26">
        <v>22</v>
      </c>
      <c r="T29" s="35" t="s">
        <v>106</v>
      </c>
      <c r="U29" s="97">
        <v>29</v>
      </c>
      <c r="V29" s="97">
        <v>5.8</v>
      </c>
      <c r="W29" s="43"/>
      <c r="X29" s="252"/>
      <c r="Y29" s="252"/>
      <c r="Z29" s="252"/>
      <c r="AA29" s="43"/>
      <c r="AB29" s="252" t="s">
        <v>99</v>
      </c>
      <c r="AC29" s="252"/>
      <c r="AD29" s="252"/>
      <c r="AE29" s="252"/>
      <c r="AF29" s="38"/>
    </row>
    <row r="30" spans="1:33">
      <c r="A30" s="26">
        <v>23</v>
      </c>
      <c r="B30" s="21">
        <v>25.5</v>
      </c>
      <c r="C30" s="21" t="s">
        <v>2</v>
      </c>
      <c r="D30" s="21">
        <v>34.9</v>
      </c>
      <c r="E30" s="21" t="s">
        <v>2</v>
      </c>
      <c r="F30" s="43"/>
      <c r="G30" s="167"/>
      <c r="H30" s="21">
        <v>0</v>
      </c>
      <c r="I30" s="21"/>
      <c r="J30" s="43"/>
      <c r="K30" s="26">
        <v>23</v>
      </c>
      <c r="L30" s="24">
        <v>1013.5</v>
      </c>
      <c r="M30" s="24">
        <v>1017.1</v>
      </c>
      <c r="N30" s="43"/>
      <c r="O30" s="26">
        <v>23</v>
      </c>
      <c r="P30" s="27">
        <v>40</v>
      </c>
      <c r="Q30" s="35">
        <v>71</v>
      </c>
      <c r="R30" s="43"/>
      <c r="S30" s="26">
        <v>23</v>
      </c>
      <c r="T30" s="35" t="s">
        <v>106</v>
      </c>
      <c r="U30" s="97">
        <v>22.5</v>
      </c>
      <c r="V30" s="97">
        <v>4.5</v>
      </c>
      <c r="W30" s="43"/>
      <c r="X30" s="252"/>
      <c r="Y30" s="252"/>
      <c r="Z30" s="252"/>
      <c r="AA30" s="43"/>
      <c r="AB30" s="252" t="s">
        <v>66</v>
      </c>
      <c r="AC30" s="252"/>
      <c r="AD30" s="252"/>
      <c r="AE30" s="252"/>
      <c r="AF30" s="2"/>
    </row>
    <row r="31" spans="1:33">
      <c r="A31" s="26">
        <v>24</v>
      </c>
      <c r="B31" s="21">
        <v>25</v>
      </c>
      <c r="C31" s="21" t="s">
        <v>2</v>
      </c>
      <c r="D31" s="21">
        <v>36</v>
      </c>
      <c r="E31" s="21" t="s">
        <v>2</v>
      </c>
      <c r="F31" s="43"/>
      <c r="G31" s="167"/>
      <c r="H31" s="21">
        <v>0</v>
      </c>
      <c r="I31" s="21"/>
      <c r="J31" s="43"/>
      <c r="K31" s="26">
        <v>24</v>
      </c>
      <c r="L31" s="24">
        <v>1013.8</v>
      </c>
      <c r="M31" s="24">
        <v>1018</v>
      </c>
      <c r="N31" s="43"/>
      <c r="O31" s="26">
        <v>24</v>
      </c>
      <c r="P31" s="27">
        <v>45</v>
      </c>
      <c r="Q31" s="27">
        <v>80</v>
      </c>
      <c r="R31" s="43"/>
      <c r="S31" s="26">
        <v>24</v>
      </c>
      <c r="T31" s="35" t="s">
        <v>90</v>
      </c>
      <c r="U31" s="97">
        <v>19.3</v>
      </c>
      <c r="V31" s="97">
        <v>3.5</v>
      </c>
      <c r="W31" s="43"/>
      <c r="X31" s="252"/>
      <c r="Y31" s="252"/>
      <c r="Z31" s="252"/>
      <c r="AA31" s="43"/>
      <c r="AB31" s="252" t="s">
        <v>226</v>
      </c>
      <c r="AC31" s="252"/>
      <c r="AD31" s="252"/>
      <c r="AE31" s="252"/>
      <c r="AF31" s="2"/>
    </row>
    <row r="32" spans="1:33">
      <c r="A32" s="26">
        <v>25</v>
      </c>
      <c r="B32" s="21">
        <v>24</v>
      </c>
      <c r="C32" s="21" t="s">
        <v>2</v>
      </c>
      <c r="D32" s="21">
        <v>36.6</v>
      </c>
      <c r="E32" s="21" t="s">
        <v>2</v>
      </c>
      <c r="F32" s="43"/>
      <c r="G32" s="216" t="s">
        <v>220</v>
      </c>
      <c r="H32" s="21">
        <v>1.524</v>
      </c>
      <c r="I32" s="21">
        <v>22.9</v>
      </c>
      <c r="J32" s="43"/>
      <c r="K32" s="26">
        <v>25</v>
      </c>
      <c r="L32" s="24">
        <v>1009.3</v>
      </c>
      <c r="M32" s="24">
        <v>1016</v>
      </c>
      <c r="N32" s="43"/>
      <c r="O32" s="26">
        <v>25</v>
      </c>
      <c r="P32" s="27">
        <v>43</v>
      </c>
      <c r="Q32" s="27">
        <v>77</v>
      </c>
      <c r="R32" s="43"/>
      <c r="S32" s="26">
        <v>25</v>
      </c>
      <c r="T32" s="35" t="s">
        <v>90</v>
      </c>
      <c r="U32" s="130">
        <v>51.5</v>
      </c>
      <c r="V32" s="97">
        <v>5</v>
      </c>
      <c r="W32" s="43"/>
      <c r="X32" s="252" t="s">
        <v>221</v>
      </c>
      <c r="Y32" s="252"/>
      <c r="Z32" s="252"/>
      <c r="AA32" s="43"/>
      <c r="AB32" s="252" t="s">
        <v>225</v>
      </c>
      <c r="AC32" s="252"/>
      <c r="AD32" s="252"/>
      <c r="AE32" s="252"/>
      <c r="AF32" s="2"/>
    </row>
    <row r="33" spans="1:32">
      <c r="A33" s="26">
        <v>26</v>
      </c>
      <c r="B33" s="21">
        <v>21.5</v>
      </c>
      <c r="C33" s="21" t="s">
        <v>2</v>
      </c>
      <c r="D33" s="21">
        <v>34.6</v>
      </c>
      <c r="E33" s="21" t="s">
        <v>2</v>
      </c>
      <c r="F33" s="43"/>
      <c r="G33" s="31" t="s">
        <v>183</v>
      </c>
      <c r="H33" s="21">
        <v>15.24</v>
      </c>
      <c r="I33" s="21">
        <v>73.900000000000006</v>
      </c>
      <c r="J33" s="43"/>
      <c r="K33" s="26">
        <v>26</v>
      </c>
      <c r="L33" s="133">
        <v>1007.5</v>
      </c>
      <c r="M33" s="24">
        <v>1013.8</v>
      </c>
      <c r="N33" s="43"/>
      <c r="O33" s="26">
        <v>26</v>
      </c>
      <c r="P33" s="27">
        <v>43</v>
      </c>
      <c r="Q33" s="27">
        <v>87</v>
      </c>
      <c r="R33" s="43"/>
      <c r="S33" s="26">
        <v>26</v>
      </c>
      <c r="T33" s="35" t="s">
        <v>64</v>
      </c>
      <c r="U33" s="97">
        <v>32.200000000000003</v>
      </c>
      <c r="V33" s="97">
        <v>4.7</v>
      </c>
      <c r="W33" s="43"/>
      <c r="X33" s="252" t="s">
        <v>219</v>
      </c>
      <c r="Y33" s="252"/>
      <c r="Z33" s="252"/>
      <c r="AA33" s="43"/>
      <c r="AB33" s="252" t="s">
        <v>224</v>
      </c>
      <c r="AC33" s="252"/>
      <c r="AD33" s="252"/>
      <c r="AE33" s="252"/>
      <c r="AF33" s="2"/>
    </row>
    <row r="34" spans="1:32">
      <c r="A34" s="26">
        <v>27</v>
      </c>
      <c r="B34" s="21">
        <v>20.3</v>
      </c>
      <c r="C34" s="21" t="s">
        <v>2</v>
      </c>
      <c r="D34" s="21">
        <v>31.5</v>
      </c>
      <c r="E34" s="21" t="s">
        <v>2</v>
      </c>
      <c r="F34" s="43"/>
      <c r="G34" s="216" t="s">
        <v>218</v>
      </c>
      <c r="H34" s="128">
        <v>36.322000000000003</v>
      </c>
      <c r="I34" s="128">
        <v>195.1</v>
      </c>
      <c r="J34" s="43"/>
      <c r="K34" s="26">
        <v>27</v>
      </c>
      <c r="L34" s="24">
        <v>1009.3</v>
      </c>
      <c r="M34" s="24">
        <v>1014</v>
      </c>
      <c r="N34" s="43"/>
      <c r="O34" s="26">
        <v>27</v>
      </c>
      <c r="P34" s="35">
        <v>48</v>
      </c>
      <c r="Q34" s="27">
        <v>92</v>
      </c>
      <c r="R34" s="43"/>
      <c r="S34" s="26">
        <v>27</v>
      </c>
      <c r="T34" s="35" t="s">
        <v>65</v>
      </c>
      <c r="U34" s="97">
        <v>40.200000000000003</v>
      </c>
      <c r="V34" s="97">
        <v>5.5</v>
      </c>
      <c r="W34" s="43"/>
      <c r="X34" s="252" t="s">
        <v>217</v>
      </c>
      <c r="Y34" s="252"/>
      <c r="Z34" s="252"/>
      <c r="AA34" s="43"/>
      <c r="AB34" s="252" t="s">
        <v>222</v>
      </c>
      <c r="AC34" s="252"/>
      <c r="AD34" s="252"/>
      <c r="AE34" s="252"/>
      <c r="AF34" s="2"/>
    </row>
    <row r="35" spans="1:32">
      <c r="A35" s="26">
        <v>28</v>
      </c>
      <c r="B35" s="21">
        <v>23.7</v>
      </c>
      <c r="C35" s="21" t="s">
        <v>2</v>
      </c>
      <c r="D35" s="21">
        <v>31.3</v>
      </c>
      <c r="E35" s="21" t="s">
        <v>2</v>
      </c>
      <c r="F35" s="43"/>
      <c r="G35" s="168"/>
      <c r="H35" s="21">
        <v>0</v>
      </c>
      <c r="I35" s="21"/>
      <c r="J35" s="43"/>
      <c r="K35" s="26">
        <v>28</v>
      </c>
      <c r="L35" s="24">
        <v>1011.9</v>
      </c>
      <c r="M35" s="24">
        <v>1016.1</v>
      </c>
      <c r="N35" s="43"/>
      <c r="O35" s="26">
        <v>28</v>
      </c>
      <c r="P35" s="27">
        <v>50</v>
      </c>
      <c r="Q35" s="27">
        <v>77</v>
      </c>
      <c r="R35" s="43"/>
      <c r="S35" s="26">
        <v>28</v>
      </c>
      <c r="T35" s="35" t="s">
        <v>106</v>
      </c>
      <c r="U35" s="97">
        <v>33.799999999999997</v>
      </c>
      <c r="V35" s="130">
        <v>10</v>
      </c>
      <c r="W35" s="43"/>
      <c r="X35" s="252"/>
      <c r="Y35" s="252"/>
      <c r="Z35" s="252"/>
      <c r="AA35" s="43"/>
      <c r="AB35" s="252" t="s">
        <v>223</v>
      </c>
      <c r="AC35" s="252"/>
      <c r="AD35" s="252"/>
      <c r="AE35" s="252"/>
      <c r="AF35" s="2"/>
    </row>
    <row r="36" spans="1:32">
      <c r="A36" s="26">
        <v>29</v>
      </c>
      <c r="B36" s="21">
        <v>21.1</v>
      </c>
      <c r="C36" s="21" t="s">
        <v>2</v>
      </c>
      <c r="D36" s="136">
        <v>28.2</v>
      </c>
      <c r="E36" s="21" t="s">
        <v>2</v>
      </c>
      <c r="F36" s="43"/>
      <c r="G36" s="217" t="s">
        <v>206</v>
      </c>
      <c r="H36" s="21">
        <v>10.16</v>
      </c>
      <c r="I36" s="21"/>
      <c r="J36" s="43"/>
      <c r="K36" s="26">
        <v>29</v>
      </c>
      <c r="L36" s="24">
        <v>1014.1</v>
      </c>
      <c r="M36" s="24">
        <v>1016.7</v>
      </c>
      <c r="N36" s="43"/>
      <c r="O36" s="26">
        <v>29</v>
      </c>
      <c r="P36" s="27">
        <v>60</v>
      </c>
      <c r="Q36" s="27">
        <v>88</v>
      </c>
      <c r="R36" s="43"/>
      <c r="S36" s="26">
        <v>29</v>
      </c>
      <c r="T36" s="35" t="s">
        <v>90</v>
      </c>
      <c r="U36" s="97">
        <v>30.6</v>
      </c>
      <c r="V36" s="97">
        <v>3.4</v>
      </c>
      <c r="W36" s="43"/>
      <c r="X36" s="252" t="s">
        <v>227</v>
      </c>
      <c r="Y36" s="252"/>
      <c r="Z36" s="252"/>
      <c r="AA36" s="43"/>
      <c r="AB36" s="252" t="s">
        <v>171</v>
      </c>
      <c r="AC36" s="252"/>
      <c r="AD36" s="252"/>
      <c r="AE36" s="252"/>
      <c r="AF36" s="2"/>
    </row>
    <row r="37" spans="1:32">
      <c r="A37" s="26">
        <v>30</v>
      </c>
      <c r="B37" s="134">
        <v>18.600000000000001</v>
      </c>
      <c r="C37" s="21" t="s">
        <v>2</v>
      </c>
      <c r="D37" s="21">
        <v>31.6</v>
      </c>
      <c r="E37" s="21" t="s">
        <v>2</v>
      </c>
      <c r="F37" s="43"/>
      <c r="G37" s="23"/>
      <c r="H37" s="21">
        <v>0</v>
      </c>
      <c r="I37" s="21"/>
      <c r="J37" s="43"/>
      <c r="K37" s="26">
        <v>30</v>
      </c>
      <c r="L37" s="24">
        <v>1014.9</v>
      </c>
      <c r="M37" s="24">
        <v>1017.6</v>
      </c>
      <c r="N37" s="43"/>
      <c r="O37" s="26">
        <v>30</v>
      </c>
      <c r="P37" s="27">
        <v>37</v>
      </c>
      <c r="Q37" s="129">
        <v>97</v>
      </c>
      <c r="R37" s="43"/>
      <c r="S37" s="26">
        <v>30</v>
      </c>
      <c r="T37" s="35" t="s">
        <v>54</v>
      </c>
      <c r="U37" s="97">
        <v>22.5</v>
      </c>
      <c r="V37" s="97">
        <v>3.4</v>
      </c>
      <c r="W37" s="43"/>
      <c r="X37" s="252"/>
      <c r="Y37" s="252"/>
      <c r="Z37" s="252"/>
      <c r="AA37" s="43"/>
      <c r="AB37" s="252" t="s">
        <v>189</v>
      </c>
      <c r="AC37" s="252"/>
      <c r="AD37" s="252"/>
      <c r="AE37" s="252"/>
      <c r="AF37" s="2"/>
    </row>
    <row r="38" spans="1:32">
      <c r="A38" s="39">
        <v>31</v>
      </c>
      <c r="B38" s="21">
        <v>20.9</v>
      </c>
      <c r="C38" s="21" t="s">
        <v>2</v>
      </c>
      <c r="D38" s="21">
        <v>33.5</v>
      </c>
      <c r="E38" s="21" t="s">
        <v>2</v>
      </c>
      <c r="F38" s="43"/>
      <c r="G38" s="23"/>
      <c r="H38" s="21">
        <v>0</v>
      </c>
      <c r="I38" s="21"/>
      <c r="J38" s="43"/>
      <c r="K38" s="39">
        <v>31</v>
      </c>
      <c r="L38" s="24">
        <v>1014</v>
      </c>
      <c r="M38" s="24">
        <v>1018.4</v>
      </c>
      <c r="N38" s="43"/>
      <c r="O38" s="39">
        <v>31</v>
      </c>
      <c r="P38" s="27">
        <v>30</v>
      </c>
      <c r="Q38" s="27">
        <v>84</v>
      </c>
      <c r="R38" s="43"/>
      <c r="S38" s="39">
        <v>31</v>
      </c>
      <c r="T38" s="35" t="s">
        <v>90</v>
      </c>
      <c r="U38" s="97">
        <v>20.9</v>
      </c>
      <c r="V38" s="97">
        <v>3.2</v>
      </c>
      <c r="W38" s="43"/>
      <c r="X38" s="252"/>
      <c r="Y38" s="252"/>
      <c r="Z38" s="252"/>
      <c r="AA38" s="43"/>
      <c r="AB38" s="252" t="s">
        <v>98</v>
      </c>
      <c r="AC38" s="252"/>
      <c r="AD38" s="252"/>
      <c r="AE38" s="252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50" t="s">
        <v>10</v>
      </c>
      <c r="M39" s="250"/>
      <c r="N39" s="2"/>
      <c r="O39" s="2"/>
      <c r="P39" s="250" t="s">
        <v>10</v>
      </c>
      <c r="Q39" s="250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22.767741935483869</v>
      </c>
      <c r="C40" s="45" t="s">
        <v>2</v>
      </c>
      <c r="D40" s="45">
        <f>AVERAGE(D8:D38)</f>
        <v>33.651612903225811</v>
      </c>
      <c r="E40" s="46" t="s">
        <v>2</v>
      </c>
      <c r="F40" s="2"/>
      <c r="G40" s="47" t="s">
        <v>5</v>
      </c>
      <c r="H40" s="48">
        <f>SUM(H8:H38)</f>
        <v>64.262</v>
      </c>
      <c r="I40" s="116" t="s">
        <v>61</v>
      </c>
      <c r="J40" s="2"/>
      <c r="K40" s="44" t="s">
        <v>3</v>
      </c>
      <c r="L40" s="104">
        <f>AVERAGE(L8:L38)</f>
        <v>1014.5677419354839</v>
      </c>
      <c r="M40" s="105">
        <f>AVERAGE(M8:M38)</f>
        <v>1019.064516129032</v>
      </c>
      <c r="N40" s="2"/>
      <c r="O40" s="44" t="s">
        <v>3</v>
      </c>
      <c r="P40" s="119">
        <f>AVERAGE(P8:P38)</f>
        <v>40.258064516129032</v>
      </c>
      <c r="Q40" s="120">
        <f>AVERAGE(Q8:Q38)</f>
        <v>78.387096774193552</v>
      </c>
      <c r="R40" s="2"/>
      <c r="S40" s="86" t="s">
        <v>11</v>
      </c>
      <c r="T40" s="112" t="s">
        <v>106</v>
      </c>
      <c r="U40" s="98">
        <f>MAXA(U8:U38)</f>
        <v>51.5</v>
      </c>
      <c r="V40" s="101"/>
      <c r="W40" s="2"/>
      <c r="X40" s="259" t="s">
        <v>36</v>
      </c>
      <c r="Y40" s="259"/>
      <c r="Z40" s="259"/>
      <c r="AA40" s="2"/>
      <c r="AB40" s="260" t="s">
        <v>35</v>
      </c>
      <c r="AC40" s="260"/>
      <c r="AD40" s="260"/>
      <c r="AE40" s="260"/>
      <c r="AF40" s="2"/>
    </row>
    <row r="41" spans="1:32">
      <c r="A41" s="50" t="s">
        <v>19</v>
      </c>
      <c r="B41" s="265">
        <f>AVERAGE(B49:B79)</f>
        <v>28.254838709677419</v>
      </c>
      <c r="C41" s="266"/>
      <c r="D41" s="266"/>
      <c r="E41" s="51" t="s">
        <v>2</v>
      </c>
      <c r="F41" s="2"/>
      <c r="G41" s="110" t="s">
        <v>58</v>
      </c>
      <c r="H41" s="118">
        <v>6</v>
      </c>
      <c r="I41" s="117" t="s">
        <v>41</v>
      </c>
      <c r="J41" s="2"/>
      <c r="K41" s="50" t="s">
        <v>32</v>
      </c>
      <c r="L41" s="267">
        <f>AVERAGE(L8:M8,L9:M9,L10:M10,L11:M11,L12:M12,L13:M13,L14:M14,L15:M15,L16:M16,L17:M17,L18:M18,L19:M19,L20:M20,L21:M21,L22:M22,L23:M23,L24:M24,L25:M25,L26:M26,L27:M27,L28:M28,L29:M29,L30:M30,L31:M31,L32:M32,L33:M33,L34:M34,L35:M35,L36:M36,L37:M38)</f>
        <v>1016.8161290322581</v>
      </c>
      <c r="M41" s="268"/>
      <c r="N41" s="2"/>
      <c r="O41" s="52" t="s">
        <v>33</v>
      </c>
      <c r="P41" s="269">
        <f>AVERAGE(P8:Q8,P9:Q9,P10:Q10,P11:Q11,P12:Q12,P13:Q13,P14:Q14,P15:Q15,P16:Q16,P17:Q17,P18:Q18,P19:Q19,P20:Q20,P21:Q21,P22:Q22,P23:Q23,P24:Q24,P25:Q25,P26:Q26,P27:Q27,P28:Q28,P29:Q29,P30:Q30,P31:Q31,P32:Q32,P33:Q33,P34:Q34,P35:Q35,P36:Q36,P37:Q38)</f>
        <v>59.322580645161288</v>
      </c>
      <c r="Q41" s="270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18.600000000000001</v>
      </c>
      <c r="C42" s="56" t="s">
        <v>2</v>
      </c>
      <c r="D42" s="56">
        <f>MAXA(D8:D38)</f>
        <v>37.1</v>
      </c>
      <c r="E42" s="57" t="s">
        <v>2</v>
      </c>
      <c r="F42" s="2"/>
      <c r="G42" s="47" t="s">
        <v>6</v>
      </c>
      <c r="H42" s="48">
        <f>MAXA(H8:H38)</f>
        <v>36.322000000000003</v>
      </c>
      <c r="I42" s="98">
        <f>MAXA(I8:I38)</f>
        <v>195.1</v>
      </c>
      <c r="J42" s="2"/>
      <c r="K42" s="55" t="s">
        <v>4</v>
      </c>
      <c r="L42" s="106">
        <f>MINA(L8:L38)</f>
        <v>1007.5</v>
      </c>
      <c r="M42" s="106">
        <f>MAXA(M8:M38)</f>
        <v>1025</v>
      </c>
      <c r="N42" s="2"/>
      <c r="O42" s="55" t="s">
        <v>4</v>
      </c>
      <c r="P42" s="96">
        <f>MINA(P8:P38)</f>
        <v>26</v>
      </c>
      <c r="Q42" s="96">
        <f>MAXA(Q8:Q38)</f>
        <v>97</v>
      </c>
      <c r="R42" s="58"/>
      <c r="S42" s="248" t="s">
        <v>50</v>
      </c>
      <c r="T42" s="249"/>
      <c r="U42" s="103">
        <f>AVERAGE(U8:U38)</f>
        <v>28.648387096774197</v>
      </c>
      <c r="V42" s="103">
        <f>AVERAGE(V8:V38)</f>
        <v>5.6806451612903235</v>
      </c>
      <c r="W42" s="2"/>
      <c r="X42" s="107">
        <f>SUM(H8:H17)</f>
        <v>1.016</v>
      </c>
      <c r="Y42" s="107">
        <f>SUM(H18:H27)</f>
        <v>0</v>
      </c>
      <c r="Z42" s="107">
        <f>SUM(H28:H38)</f>
        <v>63.245999999999995</v>
      </c>
      <c r="AA42" s="2"/>
      <c r="AB42" s="80" t="s">
        <v>43</v>
      </c>
      <c r="AC42" s="107">
        <f>AVERAGE(B8:B17)</f>
        <v>21.839999999999996</v>
      </c>
      <c r="AD42" s="107">
        <f>AVERAGE(D8:D17)</f>
        <v>33.019999999999996</v>
      </c>
      <c r="AE42" s="107">
        <f>AVERAGE(B49:B58)</f>
        <v>27.610000000000003</v>
      </c>
      <c r="AF42" s="2"/>
    </row>
    <row r="43" spans="1:32" ht="12.75">
      <c r="A43" s="2"/>
      <c r="B43" s="272" t="s">
        <v>27</v>
      </c>
      <c r="C43" s="272"/>
      <c r="D43" s="272"/>
      <c r="E43" s="272"/>
      <c r="F43" s="272"/>
      <c r="G43" s="272"/>
      <c r="H43" s="59">
        <f>Giugno!H45</f>
        <v>99.745999999999995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23.829999999999995</v>
      </c>
      <c r="AD43" s="107">
        <f>AVERAGE(D18:D27)</f>
        <v>34.119999999999997</v>
      </c>
      <c r="AE43" s="107">
        <f>AVERAGE(B59:B68)</f>
        <v>28.96</v>
      </c>
      <c r="AF43" s="2"/>
    </row>
    <row r="44" spans="1:32">
      <c r="A44" s="2"/>
      <c r="B44" s="273" t="s">
        <v>28</v>
      </c>
      <c r="C44" s="273"/>
      <c r="D44" s="273"/>
      <c r="E44" s="273"/>
      <c r="F44" s="273"/>
      <c r="G44" s="273"/>
      <c r="H44" s="60">
        <f>H40</f>
        <v>64.262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22.645454545454545</v>
      </c>
      <c r="AD44" s="107">
        <f>AVERAGE(D28:D38)</f>
        <v>33.800000000000004</v>
      </c>
      <c r="AE44" s="107">
        <f>AVERAGE(B69:B79)</f>
        <v>28.200000000000003</v>
      </c>
      <c r="AF44" s="2"/>
    </row>
    <row r="45" spans="1:32">
      <c r="A45" s="2"/>
      <c r="B45" s="274" t="s">
        <v>29</v>
      </c>
      <c r="C45" s="274"/>
      <c r="D45" s="274"/>
      <c r="E45" s="274"/>
      <c r="F45" s="274"/>
      <c r="G45" s="274"/>
      <c r="H45" s="61">
        <f>SUM(H43:H44)</f>
        <v>164.00799999999998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71"/>
      <c r="B47" s="271"/>
      <c r="C47" s="271"/>
      <c r="D47" s="271"/>
      <c r="E47" s="271"/>
      <c r="F47" s="271"/>
      <c r="G47" s="271"/>
      <c r="L47" s="64"/>
      <c r="P47" s="64"/>
    </row>
    <row r="48" spans="1:32">
      <c r="A48" s="262" t="s">
        <v>34</v>
      </c>
      <c r="B48" s="263"/>
      <c r="C48" s="264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26.3</v>
      </c>
      <c r="C49" s="69" t="s">
        <v>2</v>
      </c>
      <c r="G49" s="63"/>
      <c r="L49" s="67"/>
    </row>
    <row r="50" spans="1:20">
      <c r="A50" s="26">
        <v>2</v>
      </c>
      <c r="B50" s="70">
        <v>28.3</v>
      </c>
      <c r="C50" s="71" t="s">
        <v>2</v>
      </c>
    </row>
    <row r="51" spans="1:20">
      <c r="A51" s="26">
        <v>3</v>
      </c>
      <c r="B51" s="70">
        <v>29.2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27.2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27.8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28.2</v>
      </c>
      <c r="C54" s="71" t="s">
        <v>2</v>
      </c>
    </row>
    <row r="55" spans="1:20">
      <c r="A55" s="26">
        <v>7</v>
      </c>
      <c r="B55" s="70">
        <v>28.5</v>
      </c>
      <c r="C55" s="71" t="s">
        <v>2</v>
      </c>
    </row>
    <row r="56" spans="1:20">
      <c r="A56" s="26">
        <v>8</v>
      </c>
      <c r="B56" s="70">
        <v>27.3</v>
      </c>
      <c r="C56" s="71" t="s">
        <v>2</v>
      </c>
    </row>
    <row r="57" spans="1:20">
      <c r="A57" s="26">
        <v>9</v>
      </c>
      <c r="B57" s="70">
        <v>26.2</v>
      </c>
      <c r="C57" s="71" t="s">
        <v>2</v>
      </c>
    </row>
    <row r="58" spans="1:20">
      <c r="A58" s="26">
        <v>10</v>
      </c>
      <c r="B58" s="70">
        <v>27.1</v>
      </c>
      <c r="C58" s="71" t="s">
        <v>2</v>
      </c>
    </row>
    <row r="59" spans="1:20">
      <c r="A59" s="26">
        <v>11</v>
      </c>
      <c r="B59" s="70">
        <v>27.1</v>
      </c>
      <c r="C59" s="71" t="s">
        <v>2</v>
      </c>
    </row>
    <row r="60" spans="1:20">
      <c r="A60" s="26">
        <v>12</v>
      </c>
      <c r="B60" s="124">
        <v>27.2</v>
      </c>
      <c r="C60" s="71" t="s">
        <v>2</v>
      </c>
    </row>
    <row r="61" spans="1:20">
      <c r="A61" s="26">
        <v>13</v>
      </c>
      <c r="B61" s="70">
        <v>27.4</v>
      </c>
      <c r="C61" s="71" t="s">
        <v>2</v>
      </c>
    </row>
    <row r="62" spans="1:20">
      <c r="A62" s="26">
        <v>14</v>
      </c>
      <c r="B62" s="70">
        <v>28.7</v>
      </c>
      <c r="C62" s="71" t="s">
        <v>2</v>
      </c>
    </row>
    <row r="63" spans="1:20">
      <c r="A63" s="26">
        <v>15</v>
      </c>
      <c r="B63" s="70">
        <v>29.2</v>
      </c>
      <c r="C63" s="71" t="s">
        <v>2</v>
      </c>
    </row>
    <row r="64" spans="1:20">
      <c r="A64" s="26">
        <v>16</v>
      </c>
      <c r="B64" s="70">
        <v>29.3</v>
      </c>
      <c r="C64" s="71" t="s">
        <v>2</v>
      </c>
    </row>
    <row r="65" spans="1:3">
      <c r="A65" s="26">
        <v>17</v>
      </c>
      <c r="B65" s="70">
        <v>29.3</v>
      </c>
      <c r="C65" s="71" t="s">
        <v>2</v>
      </c>
    </row>
    <row r="66" spans="1:3">
      <c r="A66" s="26">
        <v>18</v>
      </c>
      <c r="B66" s="70">
        <v>30.1</v>
      </c>
      <c r="C66" s="71" t="s">
        <v>2</v>
      </c>
    </row>
    <row r="67" spans="1:3">
      <c r="A67" s="26">
        <v>19</v>
      </c>
      <c r="B67" s="70">
        <v>30.2</v>
      </c>
      <c r="C67" s="71" t="s">
        <v>2</v>
      </c>
    </row>
    <row r="68" spans="1:3">
      <c r="A68" s="26">
        <v>20</v>
      </c>
      <c r="B68" s="70">
        <v>31.1</v>
      </c>
      <c r="C68" s="71" t="s">
        <v>2</v>
      </c>
    </row>
    <row r="69" spans="1:3">
      <c r="A69" s="26">
        <v>21</v>
      </c>
      <c r="B69" s="70">
        <v>31.3</v>
      </c>
      <c r="C69" s="71" t="s">
        <v>2</v>
      </c>
    </row>
    <row r="70" spans="1:3">
      <c r="A70" s="26">
        <v>22</v>
      </c>
      <c r="B70" s="70">
        <v>31.2</v>
      </c>
      <c r="C70" s="71" t="s">
        <v>2</v>
      </c>
    </row>
    <row r="71" spans="1:3">
      <c r="A71" s="26">
        <v>23</v>
      </c>
      <c r="B71" s="70">
        <v>30.2</v>
      </c>
      <c r="C71" s="71" t="s">
        <v>2</v>
      </c>
    </row>
    <row r="72" spans="1:3">
      <c r="A72" s="26">
        <v>24</v>
      </c>
      <c r="B72" s="70">
        <v>30.1</v>
      </c>
      <c r="C72" s="71" t="s">
        <v>2</v>
      </c>
    </row>
    <row r="73" spans="1:3">
      <c r="A73" s="26">
        <v>25</v>
      </c>
      <c r="B73" s="70">
        <v>29.9</v>
      </c>
      <c r="C73" s="71" t="s">
        <v>2</v>
      </c>
    </row>
    <row r="74" spans="1:3">
      <c r="A74" s="26">
        <v>26</v>
      </c>
      <c r="B74" s="70">
        <v>27.8</v>
      </c>
      <c r="C74" s="71" t="s">
        <v>2</v>
      </c>
    </row>
    <row r="75" spans="1:3">
      <c r="A75" s="26">
        <v>27</v>
      </c>
      <c r="B75" s="70">
        <v>25.9</v>
      </c>
      <c r="C75" s="71" t="s">
        <v>2</v>
      </c>
    </row>
    <row r="76" spans="1:3">
      <c r="A76" s="26">
        <v>28</v>
      </c>
      <c r="B76" s="70">
        <v>27</v>
      </c>
      <c r="C76" s="71" t="s">
        <v>2</v>
      </c>
    </row>
    <row r="77" spans="1:3">
      <c r="A77" s="26">
        <v>29</v>
      </c>
      <c r="B77" s="70">
        <v>23.8</v>
      </c>
      <c r="C77" s="71" t="s">
        <v>2</v>
      </c>
    </row>
    <row r="78" spans="1:3">
      <c r="A78" s="26">
        <v>30</v>
      </c>
      <c r="B78" s="70">
        <v>25.2</v>
      </c>
      <c r="C78" s="71" t="s">
        <v>2</v>
      </c>
    </row>
    <row r="79" spans="1:3">
      <c r="A79" s="39">
        <v>31</v>
      </c>
      <c r="B79" s="72">
        <v>27.8</v>
      </c>
      <c r="C79" s="73" t="s">
        <v>2</v>
      </c>
    </row>
  </sheetData>
  <mergeCells count="90">
    <mergeCell ref="B2:M2"/>
    <mergeCell ref="B4:V4"/>
    <mergeCell ref="X4:Z4"/>
    <mergeCell ref="AB4:AE4"/>
    <mergeCell ref="X2:AE2"/>
    <mergeCell ref="O2:V2"/>
    <mergeCell ref="B5:H5"/>
    <mergeCell ref="K5:M5"/>
    <mergeCell ref="O5:Q5"/>
    <mergeCell ref="X5:Z5"/>
    <mergeCell ref="S5:V5"/>
    <mergeCell ref="X6:Z6"/>
    <mergeCell ref="AB6:AE6"/>
    <mergeCell ref="X8:Z8"/>
    <mergeCell ref="AB8:AE8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X29:Z29"/>
    <mergeCell ref="AB29:AE29"/>
    <mergeCell ref="X30:Z30"/>
    <mergeCell ref="AB30:AE30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X36:Z36"/>
    <mergeCell ref="AB36:AE36"/>
    <mergeCell ref="X31:Z31"/>
    <mergeCell ref="AB31:AE31"/>
    <mergeCell ref="X32:Z32"/>
    <mergeCell ref="AB32:AE32"/>
    <mergeCell ref="AB33:AE33"/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5:AE35"/>
    <mergeCell ref="AB28:AE28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O88"/>
  <sheetViews>
    <sheetView workbookViewId="0">
      <selection activeCell="D25" sqref="D25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28515625" style="3" customWidth="1"/>
    <col min="7" max="7" width="26.710937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5.7109375" style="3" bestFit="1" customWidth="1"/>
    <col min="13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15.1406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1.855468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58" t="s">
        <v>23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"/>
      <c r="O2" s="253" t="s">
        <v>81</v>
      </c>
      <c r="P2" s="254"/>
      <c r="Q2" s="254"/>
      <c r="R2" s="254"/>
      <c r="S2" s="254"/>
      <c r="T2" s="254"/>
      <c r="U2" s="254"/>
      <c r="V2" s="254"/>
      <c r="W2" s="2"/>
      <c r="X2" s="261" t="s">
        <v>20</v>
      </c>
      <c r="Y2" s="261"/>
      <c r="Z2" s="261"/>
      <c r="AA2" s="261"/>
      <c r="AB2" s="261"/>
      <c r="AC2" s="261"/>
      <c r="AD2" s="261"/>
      <c r="AE2" s="26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55" t="s">
        <v>21</v>
      </c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"/>
      <c r="X4" s="277" t="s">
        <v>82</v>
      </c>
      <c r="Y4" s="276"/>
      <c r="Z4" s="276"/>
      <c r="AA4" s="9"/>
      <c r="AB4" s="275">
        <v>44774</v>
      </c>
      <c r="AC4" s="276"/>
      <c r="AD4" s="276"/>
      <c r="AE4" s="276"/>
      <c r="AF4" s="2"/>
    </row>
    <row r="5" spans="1:119" ht="12.75" customHeight="1">
      <c r="A5" s="2"/>
      <c r="B5" s="256" t="s">
        <v>22</v>
      </c>
      <c r="C5" s="256"/>
      <c r="D5" s="256"/>
      <c r="E5" s="256"/>
      <c r="F5" s="256"/>
      <c r="G5" s="256"/>
      <c r="H5" s="256"/>
      <c r="I5" s="10"/>
      <c r="J5" s="2"/>
      <c r="K5" s="257" t="s">
        <v>24</v>
      </c>
      <c r="L5" s="257"/>
      <c r="M5" s="257"/>
      <c r="N5" s="2"/>
      <c r="O5" s="257" t="s">
        <v>25</v>
      </c>
      <c r="P5" s="257"/>
      <c r="Q5" s="257"/>
      <c r="R5" s="11"/>
      <c r="S5" s="251" t="s">
        <v>12</v>
      </c>
      <c r="T5" s="251"/>
      <c r="U5" s="251"/>
      <c r="V5" s="251"/>
      <c r="W5" s="2"/>
      <c r="X5" s="279" t="s">
        <v>15</v>
      </c>
      <c r="Y5" s="279"/>
      <c r="Z5" s="279"/>
      <c r="AA5" s="2"/>
      <c r="AB5" s="279" t="s">
        <v>31</v>
      </c>
      <c r="AC5" s="279"/>
      <c r="AD5" s="279"/>
      <c r="AE5" s="27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9" t="s">
        <v>17</v>
      </c>
      <c r="Y6" s="279"/>
      <c r="Z6" s="279"/>
      <c r="AA6" s="2"/>
      <c r="AB6" s="279" t="s">
        <v>30</v>
      </c>
      <c r="AC6" s="279"/>
      <c r="AD6" s="279"/>
      <c r="AE6" s="27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8" t="s">
        <v>55</v>
      </c>
      <c r="Y7" s="278"/>
      <c r="Z7" s="278"/>
      <c r="AA7" s="278"/>
      <c r="AB7" s="278"/>
      <c r="AC7" s="278"/>
      <c r="AD7" s="278"/>
      <c r="AE7" s="278"/>
      <c r="AF7" s="2"/>
    </row>
    <row r="8" spans="1:119">
      <c r="A8" s="20">
        <v>1</v>
      </c>
      <c r="B8" s="21">
        <v>20.6</v>
      </c>
      <c r="C8" s="21"/>
      <c r="D8" s="128">
        <v>36.200000000000003</v>
      </c>
      <c r="E8" s="21" t="s">
        <v>2</v>
      </c>
      <c r="F8" s="2"/>
      <c r="G8" s="200"/>
      <c r="H8" s="21">
        <v>0</v>
      </c>
      <c r="I8" s="21"/>
      <c r="J8" s="2"/>
      <c r="K8" s="20">
        <v>1</v>
      </c>
      <c r="L8" s="24">
        <v>1012.1</v>
      </c>
      <c r="M8" s="24">
        <v>1016.7</v>
      </c>
      <c r="N8" s="2"/>
      <c r="O8" s="20">
        <v>1</v>
      </c>
      <c r="P8" s="27">
        <v>30</v>
      </c>
      <c r="Q8" s="27">
        <v>83</v>
      </c>
      <c r="R8" s="2"/>
      <c r="S8" s="25">
        <v>1</v>
      </c>
      <c r="T8" s="35" t="s">
        <v>90</v>
      </c>
      <c r="U8" s="97">
        <v>19.3</v>
      </c>
      <c r="V8" s="97">
        <v>3.7</v>
      </c>
      <c r="W8" s="2"/>
      <c r="X8" s="252"/>
      <c r="Y8" s="252"/>
      <c r="Z8" s="252"/>
      <c r="AA8" s="43"/>
      <c r="AB8" s="252" t="s">
        <v>98</v>
      </c>
      <c r="AC8" s="252"/>
      <c r="AD8" s="252"/>
      <c r="AE8" s="252"/>
      <c r="AF8" s="2"/>
    </row>
    <row r="9" spans="1:119">
      <c r="A9" s="26">
        <v>2</v>
      </c>
      <c r="B9" s="21">
        <v>23.3</v>
      </c>
      <c r="C9" s="21"/>
      <c r="D9" s="21">
        <v>33.200000000000003</v>
      </c>
      <c r="E9" s="21" t="s">
        <v>2</v>
      </c>
      <c r="F9" s="2"/>
      <c r="G9" s="200"/>
      <c r="H9" s="21">
        <v>0</v>
      </c>
      <c r="I9" s="128"/>
      <c r="J9" s="2"/>
      <c r="K9" s="26">
        <v>2</v>
      </c>
      <c r="L9" s="24">
        <v>1013.6</v>
      </c>
      <c r="M9" s="24">
        <v>1018.5</v>
      </c>
      <c r="N9" s="2"/>
      <c r="O9" s="26">
        <v>2</v>
      </c>
      <c r="P9" s="27">
        <v>39</v>
      </c>
      <c r="Q9" s="27">
        <v>78</v>
      </c>
      <c r="R9" s="2"/>
      <c r="S9" s="28">
        <v>2</v>
      </c>
      <c r="T9" s="35" t="s">
        <v>106</v>
      </c>
      <c r="U9" s="34">
        <v>38.6</v>
      </c>
      <c r="V9" s="97">
        <v>7.1</v>
      </c>
      <c r="W9" s="2"/>
      <c r="X9" s="252"/>
      <c r="Y9" s="252"/>
      <c r="Z9" s="252"/>
      <c r="AA9" s="43"/>
      <c r="AB9" s="252" t="s">
        <v>189</v>
      </c>
      <c r="AC9" s="252"/>
      <c r="AD9" s="252"/>
      <c r="AE9" s="252"/>
      <c r="AF9" s="2"/>
    </row>
    <row r="10" spans="1:119">
      <c r="A10" s="26">
        <v>3</v>
      </c>
      <c r="B10" s="135">
        <v>24.8</v>
      </c>
      <c r="C10" s="21"/>
      <c r="D10" s="21">
        <v>33.4</v>
      </c>
      <c r="E10" s="21" t="s">
        <v>2</v>
      </c>
      <c r="F10" s="2"/>
      <c r="G10" s="200"/>
      <c r="H10" s="21">
        <v>0</v>
      </c>
      <c r="I10" s="21"/>
      <c r="J10" s="2"/>
      <c r="K10" s="26">
        <v>3</v>
      </c>
      <c r="L10" s="24">
        <v>1014.8</v>
      </c>
      <c r="M10" s="24">
        <v>1018.8</v>
      </c>
      <c r="N10" s="2"/>
      <c r="O10" s="26">
        <v>3</v>
      </c>
      <c r="P10" s="27">
        <v>42</v>
      </c>
      <c r="Q10" s="27">
        <v>65</v>
      </c>
      <c r="R10" s="2"/>
      <c r="S10" s="28">
        <v>3</v>
      </c>
      <c r="T10" s="35" t="s">
        <v>65</v>
      </c>
      <c r="U10" s="97">
        <v>24.1</v>
      </c>
      <c r="V10" s="97">
        <v>6.3</v>
      </c>
      <c r="W10" s="2"/>
      <c r="X10" s="252"/>
      <c r="Y10" s="252"/>
      <c r="Z10" s="252"/>
      <c r="AA10" s="43"/>
      <c r="AB10" s="252" t="s">
        <v>229</v>
      </c>
      <c r="AC10" s="252"/>
      <c r="AD10" s="252"/>
      <c r="AE10" s="252"/>
      <c r="AF10" s="2"/>
    </row>
    <row r="11" spans="1:119">
      <c r="A11" s="26">
        <v>4</v>
      </c>
      <c r="B11" s="21">
        <v>23.7</v>
      </c>
      <c r="C11" s="21"/>
      <c r="D11" s="21">
        <v>34.700000000000003</v>
      </c>
      <c r="E11" s="21" t="s">
        <v>2</v>
      </c>
      <c r="F11" s="2"/>
      <c r="G11" s="200"/>
      <c r="H11" s="21">
        <v>0</v>
      </c>
      <c r="I11" s="21"/>
      <c r="J11" s="2"/>
      <c r="K11" s="26">
        <v>4</v>
      </c>
      <c r="L11" s="24">
        <v>1013.8</v>
      </c>
      <c r="M11" s="24">
        <v>1017.8</v>
      </c>
      <c r="N11" s="2"/>
      <c r="O11" s="26">
        <v>4</v>
      </c>
      <c r="P11" s="27">
        <v>40</v>
      </c>
      <c r="Q11" s="27">
        <v>80</v>
      </c>
      <c r="R11" s="2"/>
      <c r="S11" s="28">
        <v>4</v>
      </c>
      <c r="T11" s="35" t="s">
        <v>140</v>
      </c>
      <c r="U11" s="34">
        <v>19.3</v>
      </c>
      <c r="V11" s="97">
        <v>3.7</v>
      </c>
      <c r="W11" s="2"/>
      <c r="X11" s="252"/>
      <c r="Y11" s="252"/>
      <c r="Z11" s="252"/>
      <c r="AA11" s="43"/>
      <c r="AB11" s="252" t="s">
        <v>228</v>
      </c>
      <c r="AC11" s="252"/>
      <c r="AD11" s="252"/>
      <c r="AE11" s="252"/>
      <c r="AF11" s="32"/>
    </row>
    <row r="12" spans="1:119">
      <c r="A12" s="26">
        <v>5</v>
      </c>
      <c r="B12" s="21">
        <v>23.7</v>
      </c>
      <c r="C12" s="21"/>
      <c r="D12" s="21">
        <v>35.200000000000003</v>
      </c>
      <c r="E12" s="21" t="s">
        <v>2</v>
      </c>
      <c r="F12" s="2"/>
      <c r="G12" s="218" t="s">
        <v>230</v>
      </c>
      <c r="H12" s="21">
        <v>0.50800000000000001</v>
      </c>
      <c r="I12" s="21">
        <v>1.5</v>
      </c>
      <c r="J12" s="2"/>
      <c r="K12" s="26">
        <v>5</v>
      </c>
      <c r="L12" s="24">
        <v>1012.8</v>
      </c>
      <c r="M12" s="24">
        <v>1015.8</v>
      </c>
      <c r="N12" s="2"/>
      <c r="O12" s="26">
        <v>5</v>
      </c>
      <c r="P12" s="27">
        <v>41</v>
      </c>
      <c r="Q12" s="27">
        <v>83</v>
      </c>
      <c r="R12" s="2"/>
      <c r="S12" s="28">
        <v>5</v>
      </c>
      <c r="T12" s="35" t="s">
        <v>140</v>
      </c>
      <c r="U12" s="97">
        <v>22.5</v>
      </c>
      <c r="V12" s="97">
        <v>4.2</v>
      </c>
      <c r="W12" s="2"/>
      <c r="X12" s="252" t="s">
        <v>231</v>
      </c>
      <c r="Y12" s="252"/>
      <c r="Z12" s="252"/>
      <c r="AA12" s="43"/>
      <c r="AB12" s="252" t="s">
        <v>233</v>
      </c>
      <c r="AC12" s="252"/>
      <c r="AD12" s="252"/>
      <c r="AE12" s="252"/>
      <c r="AF12" s="33"/>
    </row>
    <row r="13" spans="1:119">
      <c r="A13" s="26">
        <v>6</v>
      </c>
      <c r="B13" s="21">
        <v>21.4</v>
      </c>
      <c r="C13" s="21"/>
      <c r="D13" s="21">
        <v>35.700000000000003</v>
      </c>
      <c r="E13" s="21" t="s">
        <v>2</v>
      </c>
      <c r="F13" s="2"/>
      <c r="G13" s="200"/>
      <c r="H13" s="21">
        <v>0</v>
      </c>
      <c r="I13" s="21"/>
      <c r="J13" s="2"/>
      <c r="K13" s="26">
        <v>6</v>
      </c>
      <c r="L13" s="24">
        <v>1012.8</v>
      </c>
      <c r="M13" s="24">
        <v>1016.1</v>
      </c>
      <c r="N13" s="2"/>
      <c r="O13" s="26">
        <v>6</v>
      </c>
      <c r="P13" s="27">
        <v>33</v>
      </c>
      <c r="Q13" s="35">
        <v>83</v>
      </c>
      <c r="R13" s="2"/>
      <c r="S13" s="28">
        <v>6</v>
      </c>
      <c r="T13" s="35" t="s">
        <v>54</v>
      </c>
      <c r="U13" s="97">
        <v>38.6</v>
      </c>
      <c r="V13" s="97">
        <v>4.2</v>
      </c>
      <c r="W13" s="2"/>
      <c r="X13" s="252"/>
      <c r="Y13" s="252"/>
      <c r="Z13" s="252"/>
      <c r="AA13" s="43"/>
      <c r="AB13" s="252" t="s">
        <v>232</v>
      </c>
      <c r="AC13" s="252"/>
      <c r="AD13" s="252"/>
      <c r="AE13" s="252"/>
      <c r="AF13" s="2"/>
    </row>
    <row r="14" spans="1:119">
      <c r="A14" s="26">
        <v>7</v>
      </c>
      <c r="B14" s="21">
        <v>20.5</v>
      </c>
      <c r="C14" s="21"/>
      <c r="D14" s="21">
        <v>30.8</v>
      </c>
      <c r="E14" s="21" t="s">
        <v>2</v>
      </c>
      <c r="F14" s="2"/>
      <c r="G14" s="219" t="s">
        <v>234</v>
      </c>
      <c r="H14" s="21">
        <v>2.54</v>
      </c>
      <c r="I14" s="21">
        <v>14.2</v>
      </c>
      <c r="J14" s="2"/>
      <c r="K14" s="26">
        <v>7</v>
      </c>
      <c r="L14" s="24">
        <v>1014.7</v>
      </c>
      <c r="M14" s="24">
        <v>1020</v>
      </c>
      <c r="N14" s="2"/>
      <c r="O14" s="26">
        <v>7</v>
      </c>
      <c r="P14" s="94">
        <v>49</v>
      </c>
      <c r="Q14" s="27">
        <v>89</v>
      </c>
      <c r="R14" s="2"/>
      <c r="S14" s="28">
        <v>7</v>
      </c>
      <c r="T14" s="35" t="s">
        <v>54</v>
      </c>
      <c r="U14" s="130">
        <v>56.3</v>
      </c>
      <c r="V14" s="97">
        <v>7.2</v>
      </c>
      <c r="W14" s="2"/>
      <c r="X14" s="252" t="s">
        <v>235</v>
      </c>
      <c r="Y14" s="252"/>
      <c r="Z14" s="252"/>
      <c r="AA14" s="43"/>
      <c r="AB14" s="252" t="s">
        <v>236</v>
      </c>
      <c r="AC14" s="252"/>
      <c r="AD14" s="252"/>
      <c r="AE14" s="252"/>
      <c r="AF14" s="2"/>
    </row>
    <row r="15" spans="1:119">
      <c r="A15" s="26">
        <v>8</v>
      </c>
      <c r="B15" s="21">
        <v>19.2</v>
      </c>
      <c r="C15" s="21"/>
      <c r="D15" s="21">
        <v>31.8</v>
      </c>
      <c r="E15" s="21" t="s">
        <v>2</v>
      </c>
      <c r="F15" s="2"/>
      <c r="G15" s="170"/>
      <c r="H15" s="21">
        <v>0</v>
      </c>
      <c r="I15" s="21"/>
      <c r="J15" s="2"/>
      <c r="K15" s="26">
        <v>8</v>
      </c>
      <c r="L15" s="24">
        <v>1015.7</v>
      </c>
      <c r="M15" s="132">
        <v>1019.2</v>
      </c>
      <c r="N15" s="2"/>
      <c r="O15" s="26">
        <v>8</v>
      </c>
      <c r="P15" s="94">
        <v>42</v>
      </c>
      <c r="Q15" s="27">
        <v>83</v>
      </c>
      <c r="R15" s="2"/>
      <c r="S15" s="28">
        <v>8</v>
      </c>
      <c r="T15" s="35" t="s">
        <v>64</v>
      </c>
      <c r="U15" s="97">
        <v>32.200000000000003</v>
      </c>
      <c r="V15" s="97">
        <v>4.5</v>
      </c>
      <c r="W15" s="2"/>
      <c r="X15" s="252"/>
      <c r="Y15" s="252"/>
      <c r="Z15" s="252"/>
      <c r="AA15" s="43"/>
      <c r="AB15" s="252" t="s">
        <v>98</v>
      </c>
      <c r="AC15" s="252"/>
      <c r="AD15" s="252"/>
      <c r="AE15" s="252"/>
      <c r="AF15" s="2"/>
    </row>
    <row r="16" spans="1:119">
      <c r="A16" s="26">
        <v>9</v>
      </c>
      <c r="B16" s="21">
        <v>20.3</v>
      </c>
      <c r="C16" s="21"/>
      <c r="D16" s="21">
        <v>32.6</v>
      </c>
      <c r="E16" s="21" t="s">
        <v>2</v>
      </c>
      <c r="F16" s="2"/>
      <c r="G16" s="23"/>
      <c r="H16" s="21">
        <v>0</v>
      </c>
      <c r="I16" s="21"/>
      <c r="J16" s="2"/>
      <c r="K16" s="26">
        <v>9</v>
      </c>
      <c r="L16" s="24">
        <v>1017.1</v>
      </c>
      <c r="M16" s="132">
        <v>1021.2</v>
      </c>
      <c r="N16" s="2"/>
      <c r="O16" s="26">
        <v>9</v>
      </c>
      <c r="P16" s="27">
        <v>48</v>
      </c>
      <c r="Q16" s="27">
        <v>87</v>
      </c>
      <c r="R16" s="2"/>
      <c r="S16" s="28">
        <v>9</v>
      </c>
      <c r="T16" s="35" t="s">
        <v>106</v>
      </c>
      <c r="U16" s="97">
        <v>20.9</v>
      </c>
      <c r="V16" s="97">
        <v>4.5</v>
      </c>
      <c r="W16" s="2"/>
      <c r="X16" s="252"/>
      <c r="Y16" s="252"/>
      <c r="Z16" s="252"/>
      <c r="AA16" s="43"/>
      <c r="AB16" s="252" t="s">
        <v>237</v>
      </c>
      <c r="AC16" s="252"/>
      <c r="AD16" s="252"/>
      <c r="AE16" s="252"/>
      <c r="AF16" s="2"/>
    </row>
    <row r="17" spans="1:33">
      <c r="A17" s="26">
        <v>10</v>
      </c>
      <c r="B17" s="21">
        <v>24.6</v>
      </c>
      <c r="C17" s="21"/>
      <c r="D17" s="21">
        <v>32.1</v>
      </c>
      <c r="E17" s="21" t="s">
        <v>2</v>
      </c>
      <c r="F17" s="2"/>
      <c r="G17" s="23"/>
      <c r="H17" s="34">
        <v>0</v>
      </c>
      <c r="I17" s="34"/>
      <c r="J17" s="2"/>
      <c r="K17" s="26">
        <v>10</v>
      </c>
      <c r="L17" s="24">
        <v>1016.9</v>
      </c>
      <c r="M17" s="24">
        <v>1020.9</v>
      </c>
      <c r="N17" s="2"/>
      <c r="O17" s="26">
        <v>10</v>
      </c>
      <c r="P17" s="27">
        <v>41</v>
      </c>
      <c r="Q17" s="27">
        <v>69</v>
      </c>
      <c r="R17" s="2"/>
      <c r="S17" s="28">
        <v>10</v>
      </c>
      <c r="T17" s="35" t="s">
        <v>106</v>
      </c>
      <c r="U17" s="34">
        <v>24.1</v>
      </c>
      <c r="V17" s="226">
        <v>7.6</v>
      </c>
      <c r="W17" s="2"/>
      <c r="X17" s="252"/>
      <c r="Y17" s="252"/>
      <c r="Z17" s="252"/>
      <c r="AA17" s="43"/>
      <c r="AB17" s="252" t="s">
        <v>101</v>
      </c>
      <c r="AC17" s="252"/>
      <c r="AD17" s="252"/>
      <c r="AE17" s="252"/>
      <c r="AF17" s="2"/>
    </row>
    <row r="18" spans="1:33">
      <c r="A18" s="26">
        <v>11</v>
      </c>
      <c r="B18" s="21">
        <v>22.1</v>
      </c>
      <c r="C18" s="21"/>
      <c r="D18" s="21">
        <v>31.4</v>
      </c>
      <c r="E18" s="21" t="s">
        <v>2</v>
      </c>
      <c r="F18" s="2"/>
      <c r="G18" s="220" t="s">
        <v>238</v>
      </c>
      <c r="H18" s="21">
        <v>0.254</v>
      </c>
      <c r="I18" s="21"/>
      <c r="J18" s="2"/>
      <c r="K18" s="26">
        <v>11</v>
      </c>
      <c r="L18" s="24">
        <v>1014.9</v>
      </c>
      <c r="M18" s="24">
        <v>1020.7</v>
      </c>
      <c r="N18" s="2"/>
      <c r="O18" s="26">
        <v>11</v>
      </c>
      <c r="P18" s="27">
        <v>41</v>
      </c>
      <c r="Q18" s="27">
        <v>74</v>
      </c>
      <c r="R18" s="2"/>
      <c r="S18" s="28">
        <v>11</v>
      </c>
      <c r="T18" s="35" t="s">
        <v>106</v>
      </c>
      <c r="U18" s="97">
        <v>22.5</v>
      </c>
      <c r="V18" s="97">
        <v>5.5</v>
      </c>
      <c r="W18" s="2"/>
      <c r="X18" s="252"/>
      <c r="Y18" s="252"/>
      <c r="Z18" s="252"/>
      <c r="AA18" s="43"/>
      <c r="AB18" s="252" t="s">
        <v>98</v>
      </c>
      <c r="AC18" s="252"/>
      <c r="AD18" s="252"/>
      <c r="AE18" s="252"/>
      <c r="AF18" s="2"/>
      <c r="AG18" s="36"/>
    </row>
    <row r="19" spans="1:33">
      <c r="A19" s="26">
        <v>12</v>
      </c>
      <c r="B19" s="21">
        <v>21</v>
      </c>
      <c r="C19" s="21"/>
      <c r="D19" s="21">
        <v>30.8</v>
      </c>
      <c r="E19" s="21" t="s">
        <v>2</v>
      </c>
      <c r="F19" s="2"/>
      <c r="G19" s="23"/>
      <c r="H19" s="21">
        <v>0</v>
      </c>
      <c r="I19" s="21"/>
      <c r="J19" s="2"/>
      <c r="K19" s="26">
        <v>12</v>
      </c>
      <c r="L19" s="24">
        <v>1011.8</v>
      </c>
      <c r="M19" s="24">
        <v>1016.7</v>
      </c>
      <c r="N19" s="2"/>
      <c r="O19" s="26">
        <v>12</v>
      </c>
      <c r="P19" s="27">
        <v>41</v>
      </c>
      <c r="Q19" s="27">
        <v>81</v>
      </c>
      <c r="R19" s="2"/>
      <c r="S19" s="28">
        <v>12</v>
      </c>
      <c r="T19" s="35" t="s">
        <v>106</v>
      </c>
      <c r="U19" s="97">
        <v>29</v>
      </c>
      <c r="V19" s="97">
        <v>7.2</v>
      </c>
      <c r="W19" s="2"/>
      <c r="X19" s="252"/>
      <c r="Y19" s="252"/>
      <c r="Z19" s="252"/>
      <c r="AA19" s="43"/>
      <c r="AB19" s="252" t="s">
        <v>189</v>
      </c>
      <c r="AC19" s="252"/>
      <c r="AD19" s="252"/>
      <c r="AE19" s="252"/>
      <c r="AF19" s="2"/>
    </row>
    <row r="20" spans="1:33">
      <c r="A20" s="26">
        <v>13</v>
      </c>
      <c r="B20" s="21">
        <v>19.7</v>
      </c>
      <c r="C20" s="21"/>
      <c r="D20" s="21">
        <v>29.9</v>
      </c>
      <c r="E20" s="21" t="s">
        <v>2</v>
      </c>
      <c r="F20" s="2"/>
      <c r="G20" s="171"/>
      <c r="H20" s="21">
        <v>0</v>
      </c>
      <c r="I20" s="21"/>
      <c r="J20" s="2"/>
      <c r="K20" s="26">
        <v>13</v>
      </c>
      <c r="L20" s="24">
        <v>1012.1</v>
      </c>
      <c r="M20" s="24">
        <v>1016.2</v>
      </c>
      <c r="N20" s="2"/>
      <c r="O20" s="26">
        <v>13</v>
      </c>
      <c r="P20" s="27">
        <v>40</v>
      </c>
      <c r="Q20" s="27">
        <v>68</v>
      </c>
      <c r="R20" s="37"/>
      <c r="S20" s="28">
        <v>13</v>
      </c>
      <c r="T20" s="35" t="s">
        <v>106</v>
      </c>
      <c r="U20" s="97">
        <v>46.7</v>
      </c>
      <c r="V20" s="97">
        <v>7.1</v>
      </c>
      <c r="W20" s="2"/>
      <c r="X20" s="252"/>
      <c r="Y20" s="252"/>
      <c r="Z20" s="252"/>
      <c r="AA20" s="43"/>
      <c r="AB20" s="252" t="s">
        <v>98</v>
      </c>
      <c r="AC20" s="252"/>
      <c r="AD20" s="252"/>
      <c r="AE20" s="252"/>
      <c r="AF20" s="2"/>
    </row>
    <row r="21" spans="1:33">
      <c r="A21" s="26">
        <v>14</v>
      </c>
      <c r="B21" s="21">
        <v>19.2</v>
      </c>
      <c r="C21" s="21"/>
      <c r="D21" s="21">
        <v>27.9</v>
      </c>
      <c r="E21" s="21" t="s">
        <v>2</v>
      </c>
      <c r="F21" s="2"/>
      <c r="G21" s="23"/>
      <c r="H21" s="21">
        <v>0</v>
      </c>
      <c r="I21" s="21"/>
      <c r="J21" s="2"/>
      <c r="K21" s="26">
        <v>14</v>
      </c>
      <c r="L21" s="24">
        <v>1008.6</v>
      </c>
      <c r="M21" s="24">
        <v>1014.8</v>
      </c>
      <c r="N21" s="2"/>
      <c r="O21" s="26">
        <v>14</v>
      </c>
      <c r="P21" s="27">
        <v>51</v>
      </c>
      <c r="Q21" s="27">
        <v>82</v>
      </c>
      <c r="R21" s="2"/>
      <c r="S21" s="28">
        <v>14</v>
      </c>
      <c r="T21" s="35" t="s">
        <v>141</v>
      </c>
      <c r="U21" s="97">
        <v>17.7</v>
      </c>
      <c r="V21" s="97">
        <v>3.5</v>
      </c>
      <c r="W21" s="2"/>
      <c r="X21" s="252"/>
      <c r="Y21" s="252"/>
      <c r="Z21" s="252"/>
      <c r="AA21" s="43"/>
      <c r="AB21" s="252" t="s">
        <v>66</v>
      </c>
      <c r="AC21" s="252"/>
      <c r="AD21" s="252"/>
      <c r="AE21" s="252"/>
      <c r="AF21" s="2"/>
    </row>
    <row r="22" spans="1:33">
      <c r="A22" s="26">
        <v>15</v>
      </c>
      <c r="B22" s="29">
        <v>17.2</v>
      </c>
      <c r="C22" s="21"/>
      <c r="D22" s="21">
        <v>31.8</v>
      </c>
      <c r="E22" s="21" t="s">
        <v>2</v>
      </c>
      <c r="F22" s="2"/>
      <c r="G22" s="23"/>
      <c r="H22" s="21">
        <v>0</v>
      </c>
      <c r="I22" s="21"/>
      <c r="J22" s="2"/>
      <c r="K22" s="26">
        <v>15</v>
      </c>
      <c r="L22" s="133">
        <v>1005.7</v>
      </c>
      <c r="M22" s="24">
        <v>1009.5</v>
      </c>
      <c r="N22" s="2"/>
      <c r="O22" s="26">
        <v>15</v>
      </c>
      <c r="P22" s="27">
        <v>40</v>
      </c>
      <c r="Q22" s="27">
        <v>89</v>
      </c>
      <c r="R22" s="2"/>
      <c r="S22" s="28">
        <v>15</v>
      </c>
      <c r="T22" s="35" t="s">
        <v>64</v>
      </c>
      <c r="U22" s="97">
        <v>30.6</v>
      </c>
      <c r="V22" s="97">
        <v>4.3</v>
      </c>
      <c r="W22" s="2"/>
      <c r="X22" s="252"/>
      <c r="Y22" s="252"/>
      <c r="Z22" s="252"/>
      <c r="AA22" s="43"/>
      <c r="AB22" s="252" t="s">
        <v>189</v>
      </c>
      <c r="AC22" s="252"/>
      <c r="AD22" s="252"/>
      <c r="AE22" s="252"/>
      <c r="AF22" s="2"/>
    </row>
    <row r="23" spans="1:33">
      <c r="A23" s="26">
        <v>16</v>
      </c>
      <c r="B23" s="21">
        <v>19.8</v>
      </c>
      <c r="C23" s="21"/>
      <c r="D23" s="21">
        <v>31.6</v>
      </c>
      <c r="E23" s="21" t="s">
        <v>2</v>
      </c>
      <c r="F23" s="2"/>
      <c r="G23" s="23"/>
      <c r="H23" s="21">
        <v>0</v>
      </c>
      <c r="I23" s="21"/>
      <c r="J23" s="2"/>
      <c r="K23" s="26">
        <v>16</v>
      </c>
      <c r="L23" s="24">
        <v>1009.3</v>
      </c>
      <c r="M23" s="24">
        <v>1013.2</v>
      </c>
      <c r="N23" s="2"/>
      <c r="O23" s="26">
        <v>16</v>
      </c>
      <c r="P23" s="27">
        <v>43</v>
      </c>
      <c r="Q23" s="27">
        <v>81</v>
      </c>
      <c r="R23" s="2"/>
      <c r="S23" s="28">
        <v>16</v>
      </c>
      <c r="T23" s="35" t="s">
        <v>91</v>
      </c>
      <c r="U23" s="34">
        <v>29</v>
      </c>
      <c r="V23" s="34">
        <v>6.1</v>
      </c>
      <c r="W23" s="2"/>
      <c r="X23" s="252"/>
      <c r="Y23" s="252"/>
      <c r="Z23" s="252"/>
      <c r="AA23" s="43"/>
      <c r="AB23" s="252" t="s">
        <v>101</v>
      </c>
      <c r="AC23" s="252"/>
      <c r="AD23" s="252"/>
      <c r="AE23" s="252"/>
      <c r="AF23" s="2"/>
    </row>
    <row r="24" spans="1:33">
      <c r="A24" s="26">
        <v>17</v>
      </c>
      <c r="B24" s="21">
        <v>21.2</v>
      </c>
      <c r="C24" s="21"/>
      <c r="D24" s="21">
        <v>26.5</v>
      </c>
      <c r="E24" s="21" t="s">
        <v>2</v>
      </c>
      <c r="F24" s="2"/>
      <c r="G24" s="23"/>
      <c r="H24" s="21">
        <v>0</v>
      </c>
      <c r="I24" s="21"/>
      <c r="J24" s="2"/>
      <c r="K24" s="26">
        <v>17</v>
      </c>
      <c r="L24" s="24">
        <v>1012.3</v>
      </c>
      <c r="M24" s="24">
        <v>1015</v>
      </c>
      <c r="N24" s="2"/>
      <c r="O24" s="26">
        <v>17</v>
      </c>
      <c r="P24" s="27">
        <v>69</v>
      </c>
      <c r="Q24" s="27">
        <v>85</v>
      </c>
      <c r="R24" s="2"/>
      <c r="S24" s="28">
        <v>17</v>
      </c>
      <c r="T24" s="35" t="s">
        <v>91</v>
      </c>
      <c r="U24" s="97">
        <v>29</v>
      </c>
      <c r="V24" s="97">
        <v>5.0999999999999996</v>
      </c>
      <c r="W24" s="2"/>
      <c r="X24" s="252"/>
      <c r="Y24" s="252"/>
      <c r="Z24" s="252"/>
      <c r="AA24" s="43"/>
      <c r="AB24" s="252" t="s">
        <v>66</v>
      </c>
      <c r="AC24" s="252"/>
      <c r="AD24" s="252"/>
      <c r="AE24" s="252"/>
      <c r="AF24" s="2"/>
    </row>
    <row r="25" spans="1:33">
      <c r="A25" s="26">
        <v>18</v>
      </c>
      <c r="B25" s="21">
        <v>18.3</v>
      </c>
      <c r="C25" s="21"/>
      <c r="D25" s="136">
        <v>24.9</v>
      </c>
      <c r="E25" s="21" t="s">
        <v>2</v>
      </c>
      <c r="F25" s="2"/>
      <c r="G25" s="221" t="s">
        <v>240</v>
      </c>
      <c r="H25" s="34">
        <v>19.489999999999998</v>
      </c>
      <c r="I25" s="21">
        <v>135.4</v>
      </c>
      <c r="J25" s="2"/>
      <c r="K25" s="26">
        <v>18</v>
      </c>
      <c r="L25" s="24">
        <v>1010.8</v>
      </c>
      <c r="M25" s="24">
        <v>1015.9</v>
      </c>
      <c r="N25" s="2"/>
      <c r="O25" s="26">
        <v>18</v>
      </c>
      <c r="P25" s="27">
        <v>69</v>
      </c>
      <c r="Q25" s="129">
        <v>94</v>
      </c>
      <c r="R25" s="2"/>
      <c r="S25" s="28">
        <v>18</v>
      </c>
      <c r="T25" s="35" t="s">
        <v>106</v>
      </c>
      <c r="U25" s="97">
        <v>24.1</v>
      </c>
      <c r="V25" s="97">
        <v>6</v>
      </c>
      <c r="W25" s="2"/>
      <c r="X25" s="252" t="s">
        <v>239</v>
      </c>
      <c r="Y25" s="252"/>
      <c r="Z25" s="252"/>
      <c r="AA25" s="43"/>
      <c r="AB25" s="252" t="s">
        <v>172</v>
      </c>
      <c r="AC25" s="252"/>
      <c r="AD25" s="252"/>
      <c r="AE25" s="252"/>
      <c r="AF25" s="38"/>
    </row>
    <row r="26" spans="1:33">
      <c r="A26" s="26">
        <v>19</v>
      </c>
      <c r="B26" s="134">
        <v>16.399999999999999</v>
      </c>
      <c r="C26" s="21"/>
      <c r="D26" s="21">
        <v>29.8</v>
      </c>
      <c r="E26" s="21" t="s">
        <v>2</v>
      </c>
      <c r="F26" s="2"/>
      <c r="G26" s="172"/>
      <c r="H26" s="21">
        <v>0</v>
      </c>
      <c r="I26" s="21"/>
      <c r="J26" s="2"/>
      <c r="K26" s="26">
        <v>19</v>
      </c>
      <c r="L26" s="24">
        <v>1010.4</v>
      </c>
      <c r="M26" s="24">
        <v>1013.8</v>
      </c>
      <c r="N26" s="2"/>
      <c r="O26" s="26">
        <v>19</v>
      </c>
      <c r="P26" s="27">
        <v>46</v>
      </c>
      <c r="Q26" s="27">
        <v>88</v>
      </c>
      <c r="R26" s="2"/>
      <c r="S26" s="28">
        <v>19</v>
      </c>
      <c r="T26" s="35" t="s">
        <v>64</v>
      </c>
      <c r="U26" s="97">
        <v>20.9</v>
      </c>
      <c r="V26" s="97">
        <v>3.5</v>
      </c>
      <c r="W26" s="2"/>
      <c r="X26" s="252"/>
      <c r="Y26" s="252"/>
      <c r="Z26" s="252"/>
      <c r="AA26" s="43"/>
      <c r="AB26" s="252" t="s">
        <v>241</v>
      </c>
      <c r="AC26" s="252"/>
      <c r="AD26" s="252"/>
      <c r="AE26" s="252"/>
      <c r="AF26" s="38"/>
    </row>
    <row r="27" spans="1:33">
      <c r="A27" s="26">
        <v>20</v>
      </c>
      <c r="B27" s="21">
        <v>17.5</v>
      </c>
      <c r="C27" s="21"/>
      <c r="D27" s="21">
        <v>33.799999999999997</v>
      </c>
      <c r="E27" s="21" t="s">
        <v>2</v>
      </c>
      <c r="F27" s="2"/>
      <c r="G27" s="23"/>
      <c r="H27" s="21">
        <v>0</v>
      </c>
      <c r="I27" s="21"/>
      <c r="J27" s="2"/>
      <c r="K27" s="26">
        <v>20</v>
      </c>
      <c r="L27" s="24">
        <v>1011.7</v>
      </c>
      <c r="M27" s="97">
        <v>1014.5</v>
      </c>
      <c r="N27" s="2"/>
      <c r="O27" s="26">
        <v>20</v>
      </c>
      <c r="P27" s="27">
        <v>31</v>
      </c>
      <c r="Q27" s="94">
        <v>91</v>
      </c>
      <c r="R27" s="2"/>
      <c r="S27" s="28">
        <v>20</v>
      </c>
      <c r="T27" s="35" t="s">
        <v>90</v>
      </c>
      <c r="U27" s="97">
        <v>19.3</v>
      </c>
      <c r="V27" s="97">
        <v>2.9</v>
      </c>
      <c r="W27" s="2"/>
      <c r="X27" s="252"/>
      <c r="Y27" s="252"/>
      <c r="Z27" s="252"/>
      <c r="AA27" s="43"/>
      <c r="AB27" s="252" t="s">
        <v>98</v>
      </c>
      <c r="AC27" s="252"/>
      <c r="AD27" s="252"/>
      <c r="AE27" s="252"/>
      <c r="AF27" s="38"/>
    </row>
    <row r="28" spans="1:33">
      <c r="A28" s="26">
        <v>21</v>
      </c>
      <c r="B28" s="21">
        <v>19.7</v>
      </c>
      <c r="C28" s="21"/>
      <c r="D28" s="21">
        <v>33.299999999999997</v>
      </c>
      <c r="E28" s="21" t="s">
        <v>2</v>
      </c>
      <c r="F28" s="2"/>
      <c r="G28" s="172"/>
      <c r="H28" s="21">
        <v>0</v>
      </c>
      <c r="I28" s="21"/>
      <c r="J28" s="2"/>
      <c r="K28" s="26">
        <v>21</v>
      </c>
      <c r="L28" s="24">
        <v>1009.3</v>
      </c>
      <c r="M28" s="24">
        <v>1013.9</v>
      </c>
      <c r="N28" s="2"/>
      <c r="O28" s="26">
        <v>21</v>
      </c>
      <c r="P28" s="27">
        <v>32</v>
      </c>
      <c r="Q28" s="27">
        <v>82</v>
      </c>
      <c r="R28" s="2"/>
      <c r="S28" s="28">
        <v>21</v>
      </c>
      <c r="T28" s="35" t="s">
        <v>90</v>
      </c>
      <c r="U28" s="97">
        <v>16.100000000000001</v>
      </c>
      <c r="V28" s="97">
        <v>2.9</v>
      </c>
      <c r="W28" s="2"/>
      <c r="X28" s="252"/>
      <c r="Y28" s="252"/>
      <c r="Z28" s="252"/>
      <c r="AA28" s="43"/>
      <c r="AB28" s="252" t="s">
        <v>98</v>
      </c>
      <c r="AC28" s="252"/>
      <c r="AD28" s="252"/>
      <c r="AE28" s="252"/>
      <c r="AF28" s="2"/>
    </row>
    <row r="29" spans="1:33">
      <c r="A29" s="26">
        <v>22</v>
      </c>
      <c r="B29" s="21">
        <v>20.100000000000001</v>
      </c>
      <c r="C29" s="21"/>
      <c r="D29" s="21">
        <v>32.299999999999997</v>
      </c>
      <c r="E29" s="21" t="s">
        <v>2</v>
      </c>
      <c r="F29" s="2"/>
      <c r="G29" s="23"/>
      <c r="H29" s="21">
        <v>0</v>
      </c>
      <c r="I29" s="21"/>
      <c r="J29" s="2"/>
      <c r="K29" s="26">
        <v>22</v>
      </c>
      <c r="L29" s="24">
        <v>1007.9</v>
      </c>
      <c r="M29" s="24">
        <v>1011.7</v>
      </c>
      <c r="N29" s="2"/>
      <c r="O29" s="26">
        <v>22</v>
      </c>
      <c r="P29" s="27">
        <v>39</v>
      </c>
      <c r="Q29" s="27">
        <v>79</v>
      </c>
      <c r="R29" s="2"/>
      <c r="S29" s="28">
        <v>22</v>
      </c>
      <c r="T29" s="35" t="s">
        <v>91</v>
      </c>
      <c r="U29" s="97">
        <v>22.5</v>
      </c>
      <c r="V29" s="97">
        <v>5.3</v>
      </c>
      <c r="W29" s="2"/>
      <c r="X29" s="252"/>
      <c r="Y29" s="252"/>
      <c r="Z29" s="252"/>
      <c r="AA29" s="43"/>
      <c r="AB29" s="252" t="s">
        <v>98</v>
      </c>
      <c r="AC29" s="252"/>
      <c r="AD29" s="252"/>
      <c r="AE29" s="252"/>
      <c r="AF29" s="38"/>
    </row>
    <row r="30" spans="1:33">
      <c r="A30" s="26">
        <v>23</v>
      </c>
      <c r="B30" s="21">
        <v>20.7</v>
      </c>
      <c r="C30" s="21"/>
      <c r="D30" s="21">
        <v>33.6</v>
      </c>
      <c r="E30" s="21" t="s">
        <v>2</v>
      </c>
      <c r="F30" s="2"/>
      <c r="G30" s="172"/>
      <c r="H30" s="21">
        <v>0</v>
      </c>
      <c r="I30" s="21"/>
      <c r="J30" s="2"/>
      <c r="K30" s="26">
        <v>23</v>
      </c>
      <c r="L30" s="24">
        <v>1010.3</v>
      </c>
      <c r="M30" s="24">
        <v>1015.5</v>
      </c>
      <c r="N30" s="2"/>
      <c r="O30" s="26">
        <v>23</v>
      </c>
      <c r="P30" s="131">
        <v>21</v>
      </c>
      <c r="Q30" s="35">
        <v>81</v>
      </c>
      <c r="R30" s="2"/>
      <c r="S30" s="28">
        <v>23</v>
      </c>
      <c r="T30" s="35" t="s">
        <v>140</v>
      </c>
      <c r="U30" s="97">
        <v>17.7</v>
      </c>
      <c r="V30" s="97">
        <v>4.3</v>
      </c>
      <c r="W30" s="2"/>
      <c r="X30" s="252"/>
      <c r="Y30" s="252"/>
      <c r="Z30" s="252"/>
      <c r="AA30" s="43"/>
      <c r="AB30" s="252" t="s">
        <v>98</v>
      </c>
      <c r="AC30" s="252"/>
      <c r="AD30" s="252"/>
      <c r="AE30" s="252"/>
      <c r="AF30" s="2"/>
    </row>
    <row r="31" spans="1:33">
      <c r="A31" s="26">
        <v>24</v>
      </c>
      <c r="B31" s="21">
        <v>19.2</v>
      </c>
      <c r="C31" s="21"/>
      <c r="D31" s="21">
        <v>32</v>
      </c>
      <c r="E31" s="21" t="s">
        <v>2</v>
      </c>
      <c r="F31" s="2"/>
      <c r="G31" s="23"/>
      <c r="H31" s="34">
        <v>0</v>
      </c>
      <c r="I31" s="21"/>
      <c r="J31" s="2"/>
      <c r="K31" s="26">
        <v>24</v>
      </c>
      <c r="L31" s="24">
        <v>1014.9</v>
      </c>
      <c r="M31" s="24">
        <v>1017.5</v>
      </c>
      <c r="N31" s="2"/>
      <c r="O31" s="26">
        <v>24</v>
      </c>
      <c r="P31" s="27">
        <v>39</v>
      </c>
      <c r="Q31" s="27">
        <v>77</v>
      </c>
      <c r="R31" s="2"/>
      <c r="S31" s="28">
        <v>24</v>
      </c>
      <c r="T31" s="35" t="s">
        <v>91</v>
      </c>
      <c r="U31" s="97">
        <v>19.3</v>
      </c>
      <c r="V31" s="97">
        <v>6</v>
      </c>
      <c r="W31" s="2"/>
      <c r="X31" s="252"/>
      <c r="Y31" s="252"/>
      <c r="Z31" s="252"/>
      <c r="AA31" s="43"/>
      <c r="AB31" s="252" t="s">
        <v>98</v>
      </c>
      <c r="AC31" s="252"/>
      <c r="AD31" s="252"/>
      <c r="AE31" s="252"/>
      <c r="AF31" s="2"/>
    </row>
    <row r="32" spans="1:33">
      <c r="A32" s="26">
        <v>25</v>
      </c>
      <c r="B32" s="21">
        <v>20.100000000000001</v>
      </c>
      <c r="C32" s="21"/>
      <c r="D32" s="224">
        <v>32.799999999999997</v>
      </c>
      <c r="E32" s="21" t="s">
        <v>2</v>
      </c>
      <c r="F32" s="2"/>
      <c r="G32" s="173"/>
      <c r="H32" s="21">
        <v>0</v>
      </c>
      <c r="I32" s="21"/>
      <c r="J32" s="2"/>
      <c r="K32" s="26">
        <v>25</v>
      </c>
      <c r="L32" s="24">
        <v>1012.1</v>
      </c>
      <c r="M32" s="24">
        <v>1017.8</v>
      </c>
      <c r="N32" s="2"/>
      <c r="O32" s="26">
        <v>25</v>
      </c>
      <c r="P32" s="27">
        <v>40</v>
      </c>
      <c r="Q32" s="27">
        <v>81</v>
      </c>
      <c r="R32" s="2"/>
      <c r="S32" s="28">
        <v>25</v>
      </c>
      <c r="T32" s="35" t="s">
        <v>90</v>
      </c>
      <c r="U32" s="97">
        <v>17.7</v>
      </c>
      <c r="V32" s="97">
        <v>4</v>
      </c>
      <c r="W32" s="2"/>
      <c r="X32" s="252"/>
      <c r="Y32" s="252"/>
      <c r="Z32" s="252"/>
      <c r="AA32" s="43"/>
      <c r="AB32" s="252" t="s">
        <v>98</v>
      </c>
      <c r="AC32" s="252"/>
      <c r="AD32" s="252"/>
      <c r="AE32" s="252"/>
      <c r="AF32" s="2"/>
    </row>
    <row r="33" spans="1:32">
      <c r="A33" s="26">
        <v>26</v>
      </c>
      <c r="B33" s="21">
        <v>22.1</v>
      </c>
      <c r="C33" s="21"/>
      <c r="D33" s="21">
        <v>30.4</v>
      </c>
      <c r="E33" s="21" t="s">
        <v>2</v>
      </c>
      <c r="F33" s="2"/>
      <c r="G33" s="31"/>
      <c r="H33" s="21">
        <v>0</v>
      </c>
      <c r="I33" s="21"/>
      <c r="J33" s="2"/>
      <c r="K33" s="26">
        <v>26</v>
      </c>
      <c r="L33" s="24">
        <v>1010.7</v>
      </c>
      <c r="M33" s="24">
        <v>1014.2</v>
      </c>
      <c r="N33" s="2"/>
      <c r="O33" s="26">
        <v>26</v>
      </c>
      <c r="P33" s="27">
        <v>46</v>
      </c>
      <c r="Q33" s="27">
        <v>81</v>
      </c>
      <c r="R33" s="2"/>
      <c r="S33" s="28">
        <v>26</v>
      </c>
      <c r="T33" s="35" t="s">
        <v>54</v>
      </c>
      <c r="U33" s="97">
        <v>30.6</v>
      </c>
      <c r="V33" s="97">
        <v>4.8</v>
      </c>
      <c r="W33" s="2"/>
      <c r="X33" s="252"/>
      <c r="Y33" s="252"/>
      <c r="Z33" s="252"/>
      <c r="AA33" s="43"/>
      <c r="AB33" s="252" t="s">
        <v>66</v>
      </c>
      <c r="AC33" s="252"/>
      <c r="AD33" s="252"/>
      <c r="AE33" s="252"/>
      <c r="AF33" s="2"/>
    </row>
    <row r="34" spans="1:32">
      <c r="A34" s="26">
        <v>27</v>
      </c>
      <c r="B34" s="21">
        <v>17.8</v>
      </c>
      <c r="C34" s="21"/>
      <c r="D34" s="21">
        <v>31.9</v>
      </c>
      <c r="E34" s="21" t="s">
        <v>2</v>
      </c>
      <c r="F34" s="2"/>
      <c r="G34" s="222" t="s">
        <v>242</v>
      </c>
      <c r="H34" s="21">
        <v>51.054000000000002</v>
      </c>
      <c r="I34" s="21">
        <v>142</v>
      </c>
      <c r="J34" s="2"/>
      <c r="K34" s="26">
        <v>27</v>
      </c>
      <c r="L34" s="24">
        <v>1009.8</v>
      </c>
      <c r="M34" s="24">
        <v>1013.7</v>
      </c>
      <c r="N34" s="2"/>
      <c r="O34" s="26">
        <v>27</v>
      </c>
      <c r="P34" s="27">
        <v>42</v>
      </c>
      <c r="Q34" s="27">
        <v>93</v>
      </c>
      <c r="R34" s="2"/>
      <c r="S34" s="28">
        <v>27</v>
      </c>
      <c r="T34" s="35" t="s">
        <v>90</v>
      </c>
      <c r="U34" s="97">
        <v>33.799999999999997</v>
      </c>
      <c r="V34" s="97">
        <v>4</v>
      </c>
      <c r="W34" s="2"/>
      <c r="X34" s="252" t="s">
        <v>243</v>
      </c>
      <c r="Y34" s="252"/>
      <c r="Z34" s="252"/>
      <c r="AA34" s="43"/>
      <c r="AB34" s="252" t="s">
        <v>248</v>
      </c>
      <c r="AC34" s="252"/>
      <c r="AD34" s="252"/>
      <c r="AE34" s="252"/>
      <c r="AF34" s="2"/>
    </row>
    <row r="35" spans="1:32">
      <c r="A35" s="26">
        <v>28</v>
      </c>
      <c r="B35" s="21">
        <v>19.600000000000001</v>
      </c>
      <c r="C35" s="21"/>
      <c r="D35" s="21">
        <v>31.3</v>
      </c>
      <c r="E35" s="21" t="s">
        <v>2</v>
      </c>
      <c r="F35" s="2"/>
      <c r="G35" s="222" t="s">
        <v>242</v>
      </c>
      <c r="H35" s="21">
        <v>25.908000000000001</v>
      </c>
      <c r="I35" s="128">
        <v>286.8</v>
      </c>
      <c r="J35" s="2"/>
      <c r="K35" s="26">
        <v>28</v>
      </c>
      <c r="L35" s="24">
        <v>1012.7</v>
      </c>
      <c r="M35" s="24">
        <v>1016.5</v>
      </c>
      <c r="N35" s="2"/>
      <c r="O35" s="26">
        <v>28</v>
      </c>
      <c r="P35" s="27">
        <v>48</v>
      </c>
      <c r="Q35" s="27">
        <v>91</v>
      </c>
      <c r="R35" s="2"/>
      <c r="S35" s="28">
        <v>28</v>
      </c>
      <c r="T35" s="35" t="s">
        <v>140</v>
      </c>
      <c r="U35" s="97">
        <v>40.200000000000003</v>
      </c>
      <c r="V35" s="97">
        <v>3.2</v>
      </c>
      <c r="W35" s="2"/>
      <c r="X35" s="252" t="s">
        <v>244</v>
      </c>
      <c r="Y35" s="252"/>
      <c r="Z35" s="252"/>
      <c r="AA35" s="43"/>
      <c r="AB35" s="252" t="s">
        <v>203</v>
      </c>
      <c r="AC35" s="252"/>
      <c r="AD35" s="252"/>
      <c r="AE35" s="252"/>
      <c r="AF35" s="2"/>
    </row>
    <row r="36" spans="1:32">
      <c r="A36" s="26">
        <v>29</v>
      </c>
      <c r="B36" s="21">
        <v>20.7</v>
      </c>
      <c r="C36" s="21"/>
      <c r="D36" s="21">
        <v>31.8</v>
      </c>
      <c r="E36" s="21" t="s">
        <v>2</v>
      </c>
      <c r="F36" s="2"/>
      <c r="G36" s="222" t="s">
        <v>245</v>
      </c>
      <c r="H36" s="21">
        <v>3.81</v>
      </c>
      <c r="I36" s="21">
        <v>28.2</v>
      </c>
      <c r="J36" s="2"/>
      <c r="K36" s="26">
        <v>29</v>
      </c>
      <c r="L36" s="24">
        <v>1015</v>
      </c>
      <c r="M36" s="24">
        <v>1018.9</v>
      </c>
      <c r="N36" s="2"/>
      <c r="O36" s="26">
        <v>29</v>
      </c>
      <c r="P36" s="27">
        <v>50</v>
      </c>
      <c r="Q36" s="27">
        <v>93</v>
      </c>
      <c r="R36" s="2"/>
      <c r="S36" s="28">
        <v>29</v>
      </c>
      <c r="T36" s="35" t="s">
        <v>65</v>
      </c>
      <c r="U36" s="97">
        <v>20.9</v>
      </c>
      <c r="V36" s="97">
        <v>3.5</v>
      </c>
      <c r="W36" s="2"/>
      <c r="X36" s="252" t="s">
        <v>246</v>
      </c>
      <c r="Y36" s="252"/>
      <c r="Z36" s="252"/>
      <c r="AA36" s="43"/>
      <c r="AB36" s="252" t="s">
        <v>247</v>
      </c>
      <c r="AC36" s="252"/>
      <c r="AD36" s="252"/>
      <c r="AE36" s="252"/>
      <c r="AF36" s="2"/>
    </row>
    <row r="37" spans="1:32">
      <c r="A37" s="26">
        <v>30</v>
      </c>
      <c r="B37" s="21">
        <v>18</v>
      </c>
      <c r="C37" s="21"/>
      <c r="D37" s="21">
        <v>28.5</v>
      </c>
      <c r="E37" s="21" t="s">
        <v>2</v>
      </c>
      <c r="F37" s="2"/>
      <c r="G37" s="223" t="s">
        <v>250</v>
      </c>
      <c r="H37" s="128">
        <v>75.183999999999997</v>
      </c>
      <c r="I37" s="21">
        <v>281.39999999999998</v>
      </c>
      <c r="J37" s="2"/>
      <c r="K37" s="26">
        <v>30</v>
      </c>
      <c r="L37" s="24">
        <v>1016.2</v>
      </c>
      <c r="M37" s="24">
        <v>1020.1</v>
      </c>
      <c r="N37" s="2"/>
      <c r="O37" s="26">
        <v>30</v>
      </c>
      <c r="P37" s="27">
        <v>61</v>
      </c>
      <c r="Q37" s="129">
        <v>94</v>
      </c>
      <c r="R37" s="2"/>
      <c r="S37" s="28">
        <v>30</v>
      </c>
      <c r="T37" s="35" t="s">
        <v>106</v>
      </c>
      <c r="U37" s="97">
        <v>43.5</v>
      </c>
      <c r="V37" s="97">
        <v>5</v>
      </c>
      <c r="W37" s="2"/>
      <c r="X37" s="252" t="s">
        <v>249</v>
      </c>
      <c r="Y37" s="252"/>
      <c r="Z37" s="252"/>
      <c r="AA37" s="43"/>
      <c r="AB37" s="252" t="s">
        <v>172</v>
      </c>
      <c r="AC37" s="252"/>
      <c r="AD37" s="252"/>
      <c r="AE37" s="252"/>
      <c r="AF37" s="2"/>
    </row>
    <row r="38" spans="1:32">
      <c r="A38" s="39">
        <v>31</v>
      </c>
      <c r="B38" s="21">
        <v>18.399999999999999</v>
      </c>
      <c r="C38" s="21"/>
      <c r="D38" s="21">
        <v>28.9</v>
      </c>
      <c r="E38" s="21" t="s">
        <v>2</v>
      </c>
      <c r="F38" s="2"/>
      <c r="G38" s="23"/>
      <c r="H38" s="21">
        <v>0</v>
      </c>
      <c r="I38" s="21"/>
      <c r="J38" s="2"/>
      <c r="K38" s="39">
        <v>31</v>
      </c>
      <c r="L38" s="24">
        <v>1012.7</v>
      </c>
      <c r="M38" s="24">
        <v>1017.1</v>
      </c>
      <c r="N38" s="2"/>
      <c r="O38" s="39">
        <v>31</v>
      </c>
      <c r="P38" s="27">
        <v>55</v>
      </c>
      <c r="Q38" s="129">
        <v>94</v>
      </c>
      <c r="R38" s="2"/>
      <c r="S38" s="40">
        <v>31</v>
      </c>
      <c r="T38" s="35" t="s">
        <v>140</v>
      </c>
      <c r="U38" s="97">
        <v>17.7</v>
      </c>
      <c r="V38" s="97">
        <v>2.1</v>
      </c>
      <c r="W38" s="2"/>
      <c r="X38" s="252"/>
      <c r="Y38" s="252"/>
      <c r="Z38" s="252"/>
      <c r="AA38" s="43"/>
      <c r="AB38" s="252" t="s">
        <v>66</v>
      </c>
      <c r="AC38" s="252"/>
      <c r="AD38" s="252"/>
      <c r="AE38" s="252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50" t="s">
        <v>10</v>
      </c>
      <c r="M39" s="250"/>
      <c r="N39" s="2"/>
      <c r="O39" s="2"/>
      <c r="P39" s="250" t="s">
        <v>10</v>
      </c>
      <c r="Q39" s="250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20.351612903225806</v>
      </c>
      <c r="C40" s="45" t="s">
        <v>2</v>
      </c>
      <c r="D40" s="45">
        <f>AVERAGE(D8:D38)</f>
        <v>31.641935483870956</v>
      </c>
      <c r="E40" s="46" t="s">
        <v>2</v>
      </c>
      <c r="F40" s="2"/>
      <c r="G40" s="47" t="s">
        <v>5</v>
      </c>
      <c r="H40" s="48">
        <f>SUM(H8:H38)</f>
        <v>178.74799999999999</v>
      </c>
      <c r="I40" s="116" t="s">
        <v>61</v>
      </c>
      <c r="J40" s="2"/>
      <c r="K40" s="44" t="s">
        <v>3</v>
      </c>
      <c r="L40" s="104">
        <f>AVERAGE(L8:L38)</f>
        <v>1012.3709677419356</v>
      </c>
      <c r="M40" s="105">
        <f>AVERAGE(M8:M38)</f>
        <v>1016.5225806451614</v>
      </c>
      <c r="N40" s="2"/>
      <c r="O40" s="44" t="s">
        <v>3</v>
      </c>
      <c r="P40" s="49">
        <f>AVERAGE(P8:P38)</f>
        <v>43.516129032258064</v>
      </c>
      <c r="Q40" s="95">
        <f>AVERAGE(Q8:Q38)</f>
        <v>83.193548387096769</v>
      </c>
      <c r="R40" s="2"/>
      <c r="S40" s="86" t="s">
        <v>11</v>
      </c>
      <c r="T40" s="86" t="s">
        <v>64</v>
      </c>
      <c r="U40" s="98">
        <f>MAXA(U8:U38)</f>
        <v>56.3</v>
      </c>
      <c r="V40" s="101"/>
      <c r="W40" s="2"/>
      <c r="X40" s="259" t="s">
        <v>36</v>
      </c>
      <c r="Y40" s="259"/>
      <c r="Z40" s="259"/>
      <c r="AA40" s="2"/>
      <c r="AB40" s="260" t="s">
        <v>35</v>
      </c>
      <c r="AC40" s="260"/>
      <c r="AD40" s="260"/>
      <c r="AE40" s="260"/>
      <c r="AF40" s="2"/>
    </row>
    <row r="41" spans="1:32">
      <c r="A41" s="50" t="s">
        <v>19</v>
      </c>
      <c r="B41" s="265">
        <f>AVERAGE(B49:B79)</f>
        <v>26.003225806451606</v>
      </c>
      <c r="C41" s="266"/>
      <c r="D41" s="266"/>
      <c r="E41" s="51" t="s">
        <v>2</v>
      </c>
      <c r="F41" s="2"/>
      <c r="G41" s="110" t="s">
        <v>58</v>
      </c>
      <c r="H41" s="118">
        <v>9</v>
      </c>
      <c r="I41" s="126" t="s">
        <v>41</v>
      </c>
      <c r="J41" s="2"/>
      <c r="K41" s="50" t="s">
        <v>32</v>
      </c>
      <c r="L41" s="267">
        <f>AVERAGE(L8:M8,L9:M9,L10:M10,L11:M11,L12:M12,L13:M13,L14:M14,L15:M15,L16:M16,L17:M17,L18:M18,L19:M19,L20:M20,L21:M21,L22:M22,L23:M23,L24:M24,L25:M25,L26:M26,L27:M27,L28:M28,L29:M29,L30:M30,L31:M31,L32:M32,L33:M33,L34:M34,L35:M35,L36:M36,L37:M38)</f>
        <v>1014.4467741935484</v>
      </c>
      <c r="M41" s="268"/>
      <c r="N41" s="2"/>
      <c r="O41" s="52" t="s">
        <v>33</v>
      </c>
      <c r="P41" s="269">
        <f>AVERAGE(P8:Q8,P9:Q9,P10:Q10,P11:Q11,P12:Q12,P13:Q13,P14:Q14,P15:Q15,P16:Q16,P17:Q17,P18:Q18,P19:Q19,P20:Q20,P21:Q21,P22:Q22,P23:Q23,P24:Q24,P25:Q25,P26:Q26,P27:Q27,P28:Q28,P29:Q29,P30:Q30,P31:Q31,P32:Q32,P33:Q33,P34:Q34,P35:Q35,P36:Q36,P37:Q38)</f>
        <v>63.354838709677416</v>
      </c>
      <c r="Q41" s="270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16.399999999999999</v>
      </c>
      <c r="C42" s="56" t="s">
        <v>2</v>
      </c>
      <c r="D42" s="56">
        <f>MAXA(D8:D38)</f>
        <v>36.200000000000003</v>
      </c>
      <c r="E42" s="57" t="s">
        <v>2</v>
      </c>
      <c r="F42" s="2"/>
      <c r="G42" s="47" t="s">
        <v>6</v>
      </c>
      <c r="H42" s="48">
        <f>MAXA(H8:H38)</f>
        <v>75.183999999999997</v>
      </c>
      <c r="I42" s="98">
        <f>MAXA(I8:I38)</f>
        <v>286.8</v>
      </c>
      <c r="J42" s="2"/>
      <c r="K42" s="55" t="s">
        <v>4</v>
      </c>
      <c r="L42" s="106">
        <f>MINA(L8:L38)</f>
        <v>1005.7</v>
      </c>
      <c r="M42" s="106">
        <f>MAXA(M8:M38)</f>
        <v>1021.2</v>
      </c>
      <c r="N42" s="2"/>
      <c r="O42" s="55" t="s">
        <v>4</v>
      </c>
      <c r="P42" s="96">
        <f>MINA(P8:P38)</f>
        <v>21</v>
      </c>
      <c r="Q42" s="96">
        <f>MAXA(Q8:Q38)</f>
        <v>94</v>
      </c>
      <c r="R42" s="58"/>
      <c r="S42" s="248" t="s">
        <v>50</v>
      </c>
      <c r="T42" s="249"/>
      <c r="U42" s="103">
        <f>AVERAGE(U8:U38)</f>
        <v>27.248387096774195</v>
      </c>
      <c r="V42" s="103">
        <f>AVERAGE(V8:V38)</f>
        <v>4.8161290322580639</v>
      </c>
      <c r="W42" s="2"/>
      <c r="X42" s="107">
        <f>SUM(H8:H17)</f>
        <v>3.048</v>
      </c>
      <c r="Y42" s="107">
        <f>SUM(H18:H27)</f>
        <v>19.744</v>
      </c>
      <c r="Z42" s="107">
        <f>SUM(H28:H38)</f>
        <v>155.95600000000002</v>
      </c>
      <c r="AA42" s="2"/>
      <c r="AB42" s="80" t="s">
        <v>43</v>
      </c>
      <c r="AC42" s="107">
        <f>AVERAGE(B8:B17)</f>
        <v>22.21</v>
      </c>
      <c r="AD42" s="107">
        <f>AVERAGE(D8:D17)</f>
        <v>33.570000000000007</v>
      </c>
      <c r="AE42" s="107">
        <f>AVERAGE(B49:B58)</f>
        <v>27.8</v>
      </c>
      <c r="AF42" s="2"/>
    </row>
    <row r="43" spans="1:32" ht="12.75">
      <c r="A43" s="2"/>
      <c r="B43" s="272" t="s">
        <v>27</v>
      </c>
      <c r="C43" s="272"/>
      <c r="D43" s="272"/>
      <c r="E43" s="272"/>
      <c r="F43" s="272"/>
      <c r="G43" s="272"/>
      <c r="H43" s="59">
        <f>Luglio!H45</f>
        <v>164.00799999999998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19.240000000000002</v>
      </c>
      <c r="AD43" s="107">
        <f>AVERAGE(D18:D27)</f>
        <v>29.840000000000003</v>
      </c>
      <c r="AE43" s="107">
        <f>AVERAGE(B59:B68)</f>
        <v>24.6</v>
      </c>
      <c r="AF43" s="2"/>
    </row>
    <row r="44" spans="1:32">
      <c r="A44" s="2"/>
      <c r="B44" s="273" t="s">
        <v>28</v>
      </c>
      <c r="C44" s="273"/>
      <c r="D44" s="273"/>
      <c r="E44" s="273"/>
      <c r="F44" s="273"/>
      <c r="G44" s="273"/>
      <c r="H44" s="60">
        <f>H40</f>
        <v>178.74799999999999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19.672727272727272</v>
      </c>
      <c r="AD44" s="107">
        <f>AVERAGE(D28:D38)</f>
        <v>31.527272727272727</v>
      </c>
      <c r="AE44" s="107">
        <f>AVERAGE(B69:B79)</f>
        <v>25.645454545454548</v>
      </c>
      <c r="AF44" s="2"/>
    </row>
    <row r="45" spans="1:32">
      <c r="A45" s="2"/>
      <c r="B45" s="274" t="s">
        <v>29</v>
      </c>
      <c r="C45" s="274"/>
      <c r="D45" s="274"/>
      <c r="E45" s="274"/>
      <c r="F45" s="274"/>
      <c r="G45" s="274"/>
      <c r="H45" s="61">
        <f>SUM(H43:H44)</f>
        <v>342.75599999999997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71"/>
      <c r="B47" s="271"/>
      <c r="C47" s="271"/>
      <c r="D47" s="271"/>
      <c r="E47" s="271"/>
      <c r="F47" s="271"/>
      <c r="G47" s="271"/>
      <c r="L47" s="64"/>
      <c r="P47" s="64"/>
    </row>
    <row r="48" spans="1:32">
      <c r="A48" s="262" t="s">
        <v>34</v>
      </c>
      <c r="B48" s="263"/>
      <c r="C48" s="264"/>
      <c r="D48" s="22"/>
      <c r="E48" s="22"/>
      <c r="F48" s="22"/>
      <c r="G48" s="22"/>
      <c r="L48" s="64"/>
      <c r="P48" s="64"/>
    </row>
    <row r="49" spans="1:20">
      <c r="A49" s="20">
        <v>1</v>
      </c>
      <c r="B49" s="123">
        <v>28.6</v>
      </c>
      <c r="C49" s="69" t="s">
        <v>2</v>
      </c>
      <c r="G49" s="63"/>
      <c r="L49" s="67"/>
    </row>
    <row r="50" spans="1:20">
      <c r="A50" s="26">
        <v>2</v>
      </c>
      <c r="B50" s="124">
        <v>28.1</v>
      </c>
      <c r="C50" s="71" t="s">
        <v>2</v>
      </c>
    </row>
    <row r="51" spans="1:20">
      <c r="A51" s="26">
        <v>3</v>
      </c>
      <c r="B51" s="124">
        <v>28.9</v>
      </c>
      <c r="C51" s="71" t="s">
        <v>2</v>
      </c>
      <c r="L51" s="1"/>
      <c r="P51" s="1"/>
      <c r="T51" s="92"/>
    </row>
    <row r="52" spans="1:20">
      <c r="A52" s="26">
        <v>4</v>
      </c>
      <c r="B52" s="124">
        <v>29.5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124">
        <v>28.9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4">
        <v>28.6</v>
      </c>
      <c r="C54" s="71" t="s">
        <v>2</v>
      </c>
    </row>
    <row r="55" spans="1:20">
      <c r="A55" s="26">
        <v>7</v>
      </c>
      <c r="B55" s="124">
        <v>24.5</v>
      </c>
      <c r="C55" s="71" t="s">
        <v>2</v>
      </c>
    </row>
    <row r="56" spans="1:20">
      <c r="A56" s="26">
        <v>8</v>
      </c>
      <c r="B56" s="124">
        <v>25.6</v>
      </c>
      <c r="C56" s="71" t="s">
        <v>2</v>
      </c>
    </row>
    <row r="57" spans="1:20">
      <c r="A57" s="26">
        <v>9</v>
      </c>
      <c r="B57" s="124">
        <v>27.3</v>
      </c>
      <c r="C57" s="71" t="s">
        <v>2</v>
      </c>
    </row>
    <row r="58" spans="1:20">
      <c r="A58" s="26">
        <v>10</v>
      </c>
      <c r="B58" s="124">
        <v>28</v>
      </c>
      <c r="C58" s="71" t="s">
        <v>2</v>
      </c>
    </row>
    <row r="59" spans="1:20">
      <c r="A59" s="26">
        <v>11</v>
      </c>
      <c r="B59" s="124">
        <v>27.2</v>
      </c>
      <c r="C59" s="71" t="s">
        <v>2</v>
      </c>
    </row>
    <row r="60" spans="1:20">
      <c r="A60" s="26">
        <v>12</v>
      </c>
      <c r="B60" s="124">
        <v>26.7</v>
      </c>
      <c r="C60" s="71" t="s">
        <v>2</v>
      </c>
    </row>
    <row r="61" spans="1:20">
      <c r="A61" s="26">
        <v>13</v>
      </c>
      <c r="B61" s="124">
        <v>24.8</v>
      </c>
      <c r="C61" s="71" t="s">
        <v>2</v>
      </c>
    </row>
    <row r="62" spans="1:20">
      <c r="A62" s="26">
        <v>14</v>
      </c>
      <c r="B62" s="124">
        <v>24</v>
      </c>
      <c r="C62" s="71" t="s">
        <v>2</v>
      </c>
    </row>
    <row r="63" spans="1:20">
      <c r="A63" s="26">
        <v>15</v>
      </c>
      <c r="B63" s="124">
        <v>24.5</v>
      </c>
      <c r="C63" s="71" t="s">
        <v>2</v>
      </c>
    </row>
    <row r="64" spans="1:20">
      <c r="A64" s="26">
        <v>16</v>
      </c>
      <c r="B64" s="124">
        <v>25.7</v>
      </c>
      <c r="C64" s="71" t="s">
        <v>2</v>
      </c>
    </row>
    <row r="65" spans="1:3">
      <c r="A65" s="26">
        <v>17</v>
      </c>
      <c r="B65" s="124">
        <v>23.5</v>
      </c>
      <c r="C65" s="71" t="s">
        <v>2</v>
      </c>
    </row>
    <row r="66" spans="1:3">
      <c r="A66" s="26">
        <v>18</v>
      </c>
      <c r="B66" s="124">
        <v>20.9</v>
      </c>
      <c r="C66" s="71" t="s">
        <v>2</v>
      </c>
    </row>
    <row r="67" spans="1:3">
      <c r="A67" s="26">
        <v>19</v>
      </c>
      <c r="B67" s="124">
        <v>22.9</v>
      </c>
      <c r="C67" s="71" t="s">
        <v>2</v>
      </c>
    </row>
    <row r="68" spans="1:3">
      <c r="A68" s="26">
        <v>20</v>
      </c>
      <c r="B68" s="124">
        <v>25.8</v>
      </c>
      <c r="C68" s="71" t="s">
        <v>2</v>
      </c>
    </row>
    <row r="69" spans="1:3">
      <c r="A69" s="26">
        <v>21</v>
      </c>
      <c r="B69" s="124">
        <v>26.8</v>
      </c>
      <c r="C69" s="71" t="s">
        <v>2</v>
      </c>
    </row>
    <row r="70" spans="1:3">
      <c r="A70" s="26">
        <v>22</v>
      </c>
      <c r="B70" s="124">
        <v>26.9</v>
      </c>
      <c r="C70" s="71" t="s">
        <v>2</v>
      </c>
    </row>
    <row r="71" spans="1:3">
      <c r="A71" s="26">
        <v>23</v>
      </c>
      <c r="B71" s="124">
        <v>27.6</v>
      </c>
      <c r="C71" s="71" t="s">
        <v>2</v>
      </c>
    </row>
    <row r="72" spans="1:3">
      <c r="A72" s="26">
        <v>24</v>
      </c>
      <c r="B72" s="124">
        <v>26.4</v>
      </c>
      <c r="C72" s="71" t="s">
        <v>2</v>
      </c>
    </row>
    <row r="73" spans="1:3">
      <c r="A73" s="26">
        <v>25</v>
      </c>
      <c r="B73" s="124">
        <v>27.2</v>
      </c>
      <c r="C73" s="71" t="s">
        <v>2</v>
      </c>
    </row>
    <row r="74" spans="1:3">
      <c r="A74" s="26">
        <v>26</v>
      </c>
      <c r="B74" s="124">
        <v>25.4</v>
      </c>
      <c r="C74" s="71" t="s">
        <v>2</v>
      </c>
    </row>
    <row r="75" spans="1:3">
      <c r="A75" s="26">
        <v>27</v>
      </c>
      <c r="B75" s="124">
        <v>24.2</v>
      </c>
      <c r="C75" s="71" t="s">
        <v>2</v>
      </c>
    </row>
    <row r="76" spans="1:3">
      <c r="A76" s="26">
        <v>28</v>
      </c>
      <c r="B76" s="124">
        <v>24.9</v>
      </c>
      <c r="C76" s="71" t="s">
        <v>2</v>
      </c>
    </row>
    <row r="77" spans="1:3">
      <c r="A77" s="26">
        <v>29</v>
      </c>
      <c r="B77" s="124">
        <v>25.8</v>
      </c>
      <c r="C77" s="71" t="s">
        <v>2</v>
      </c>
    </row>
    <row r="78" spans="1:3">
      <c r="A78" s="26">
        <v>30</v>
      </c>
      <c r="B78" s="124">
        <v>23.3</v>
      </c>
      <c r="C78" s="71" t="s">
        <v>2</v>
      </c>
    </row>
    <row r="79" spans="1:3">
      <c r="A79" s="39">
        <v>31</v>
      </c>
      <c r="B79" s="125">
        <v>23.6</v>
      </c>
      <c r="C79" s="73" t="s">
        <v>2</v>
      </c>
    </row>
    <row r="88" spans="2:2">
      <c r="B88" s="1"/>
    </row>
  </sheetData>
  <mergeCells count="90"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  <mergeCell ref="X6:Z6"/>
    <mergeCell ref="AB6:AE6"/>
    <mergeCell ref="X8:Z8"/>
    <mergeCell ref="AB8:AE8"/>
    <mergeCell ref="X7:AE7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X28:Z28"/>
    <mergeCell ref="AB28:AE28"/>
    <mergeCell ref="X29:Z29"/>
    <mergeCell ref="AB29:AE29"/>
    <mergeCell ref="X30:Z30"/>
    <mergeCell ref="AB30:AE30"/>
    <mergeCell ref="X31:Z31"/>
    <mergeCell ref="AB31:AE31"/>
    <mergeCell ref="X32:Z32"/>
    <mergeCell ref="X33:Z33"/>
    <mergeCell ref="AB32:AE32"/>
    <mergeCell ref="AB33:AE33"/>
    <mergeCell ref="X34:Z34"/>
    <mergeCell ref="AB34:AE34"/>
    <mergeCell ref="X35:Z35"/>
    <mergeCell ref="AB35:AE35"/>
    <mergeCell ref="X36:Z36"/>
    <mergeCell ref="AB36:AE36"/>
    <mergeCell ref="L39:M39"/>
    <mergeCell ref="P39:Q39"/>
    <mergeCell ref="A48:C48"/>
    <mergeCell ref="X37:Z37"/>
    <mergeCell ref="AB37:AE37"/>
    <mergeCell ref="X38:Z38"/>
    <mergeCell ref="AB38:AE38"/>
    <mergeCell ref="X40:Z40"/>
    <mergeCell ref="AB40:AE40"/>
    <mergeCell ref="B43:G43"/>
    <mergeCell ref="B44:G44"/>
    <mergeCell ref="B45:G45"/>
    <mergeCell ref="A47:G47"/>
    <mergeCell ref="S42:T42"/>
    <mergeCell ref="B41:D41"/>
    <mergeCell ref="L41:M41"/>
    <mergeCell ref="P41:Q41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O79"/>
  <sheetViews>
    <sheetView topLeftCell="A19" zoomScaleNormal="100" workbookViewId="0">
      <selection activeCell="T27" sqref="T27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1.425781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140625" style="3" bestFit="1" customWidth="1"/>
    <col min="13" max="13" width="6.57031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14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9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58" t="s">
        <v>23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"/>
      <c r="O2" s="253" t="s">
        <v>83</v>
      </c>
      <c r="P2" s="254"/>
      <c r="Q2" s="254"/>
      <c r="R2" s="254"/>
      <c r="S2" s="254"/>
      <c r="T2" s="254"/>
      <c r="U2" s="254"/>
      <c r="V2" s="254"/>
      <c r="W2" s="2"/>
      <c r="X2" s="261" t="s">
        <v>20</v>
      </c>
      <c r="Y2" s="261"/>
      <c r="Z2" s="261"/>
      <c r="AA2" s="261"/>
      <c r="AB2" s="261"/>
      <c r="AC2" s="261"/>
      <c r="AD2" s="261"/>
      <c r="AE2" s="26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55" t="s">
        <v>21</v>
      </c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"/>
      <c r="X4" s="277" t="s">
        <v>84</v>
      </c>
      <c r="Y4" s="276"/>
      <c r="Z4" s="276"/>
      <c r="AA4" s="9"/>
      <c r="AB4" s="277" t="s">
        <v>84</v>
      </c>
      <c r="AC4" s="276"/>
      <c r="AD4" s="276"/>
      <c r="AE4" s="276"/>
      <c r="AF4" s="2"/>
    </row>
    <row r="5" spans="1:119" ht="12.75" customHeight="1">
      <c r="A5" s="2"/>
      <c r="B5" s="256" t="s">
        <v>22</v>
      </c>
      <c r="C5" s="256"/>
      <c r="D5" s="256"/>
      <c r="E5" s="256"/>
      <c r="F5" s="256"/>
      <c r="G5" s="256"/>
      <c r="H5" s="256"/>
      <c r="I5" s="10"/>
      <c r="J5" s="2"/>
      <c r="K5" s="257" t="s">
        <v>24</v>
      </c>
      <c r="L5" s="257"/>
      <c r="M5" s="257"/>
      <c r="N5" s="2"/>
      <c r="O5" s="257" t="s">
        <v>25</v>
      </c>
      <c r="P5" s="257"/>
      <c r="Q5" s="257"/>
      <c r="R5" s="11"/>
      <c r="S5" s="251" t="s">
        <v>12</v>
      </c>
      <c r="T5" s="251"/>
      <c r="U5" s="251"/>
      <c r="V5" s="251"/>
      <c r="W5" s="2"/>
      <c r="X5" s="279" t="s">
        <v>15</v>
      </c>
      <c r="Y5" s="279"/>
      <c r="Z5" s="279"/>
      <c r="AA5" s="2"/>
      <c r="AB5" s="279" t="s">
        <v>31</v>
      </c>
      <c r="AC5" s="279"/>
      <c r="AD5" s="279"/>
      <c r="AE5" s="27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9" t="s">
        <v>17</v>
      </c>
      <c r="Y6" s="279"/>
      <c r="Z6" s="279"/>
      <c r="AA6" s="2"/>
      <c r="AB6" s="279" t="s">
        <v>30</v>
      </c>
      <c r="AC6" s="279"/>
      <c r="AD6" s="279"/>
      <c r="AE6" s="27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8" t="s">
        <v>55</v>
      </c>
      <c r="Y7" s="278"/>
      <c r="Z7" s="278"/>
      <c r="AA7" s="278"/>
      <c r="AB7" s="278"/>
      <c r="AC7" s="278"/>
      <c r="AD7" s="278"/>
      <c r="AE7" s="278"/>
      <c r="AF7" s="2"/>
    </row>
    <row r="8" spans="1:119">
      <c r="A8" s="20">
        <v>1</v>
      </c>
      <c r="B8" s="21">
        <v>20.9</v>
      </c>
      <c r="C8" s="21" t="s">
        <v>2</v>
      </c>
      <c r="D8" s="21">
        <v>29.7</v>
      </c>
      <c r="E8" s="21"/>
      <c r="F8" s="43"/>
      <c r="G8" s="225" t="s">
        <v>220</v>
      </c>
      <c r="H8" s="21">
        <v>0.254</v>
      </c>
      <c r="I8" s="21"/>
      <c r="J8" s="43"/>
      <c r="K8" s="20">
        <v>1</v>
      </c>
      <c r="L8" s="24">
        <v>1012.2</v>
      </c>
      <c r="M8" s="24">
        <v>1016</v>
      </c>
      <c r="N8" s="43"/>
      <c r="O8" s="20">
        <v>1</v>
      </c>
      <c r="P8" s="27">
        <v>46</v>
      </c>
      <c r="Q8" s="27">
        <v>86</v>
      </c>
      <c r="R8" s="43"/>
      <c r="S8" s="20">
        <v>1</v>
      </c>
      <c r="T8" s="35" t="s">
        <v>106</v>
      </c>
      <c r="U8" s="97">
        <v>25.7</v>
      </c>
      <c r="V8" s="97">
        <v>5.6</v>
      </c>
      <c r="W8" s="43"/>
      <c r="X8" s="252" t="s">
        <v>251</v>
      </c>
      <c r="Y8" s="252"/>
      <c r="Z8" s="252"/>
      <c r="AA8" s="43"/>
      <c r="AB8" s="252" t="s">
        <v>171</v>
      </c>
      <c r="AC8" s="252"/>
      <c r="AD8" s="252"/>
      <c r="AE8" s="252"/>
      <c r="AF8" s="2"/>
    </row>
    <row r="9" spans="1:119">
      <c r="A9" s="26">
        <v>2</v>
      </c>
      <c r="B9" s="21">
        <v>19.100000000000001</v>
      </c>
      <c r="C9" s="21" t="s">
        <v>2</v>
      </c>
      <c r="D9" s="21">
        <v>26.5</v>
      </c>
      <c r="E9" s="21"/>
      <c r="F9" s="43"/>
      <c r="G9" s="225" t="s">
        <v>253</v>
      </c>
      <c r="H9" s="21">
        <v>1.5</v>
      </c>
      <c r="I9" s="21">
        <v>14</v>
      </c>
      <c r="J9" s="43"/>
      <c r="K9" s="26">
        <v>2</v>
      </c>
      <c r="L9" s="24">
        <v>1014.1</v>
      </c>
      <c r="M9" s="24">
        <v>1018.1</v>
      </c>
      <c r="N9" s="43"/>
      <c r="O9" s="26">
        <v>2</v>
      </c>
      <c r="P9" s="27">
        <v>58</v>
      </c>
      <c r="Q9" s="27">
        <v>89</v>
      </c>
      <c r="R9" s="43"/>
      <c r="S9" s="26">
        <v>2</v>
      </c>
      <c r="T9" s="35" t="s">
        <v>106</v>
      </c>
      <c r="U9" s="97">
        <v>33.799999999999997</v>
      </c>
      <c r="V9" s="97">
        <v>5.6</v>
      </c>
      <c r="W9" s="43"/>
      <c r="X9" s="252" t="s">
        <v>252</v>
      </c>
      <c r="Y9" s="252"/>
      <c r="Z9" s="252"/>
      <c r="AA9" s="43"/>
      <c r="AB9" s="252" t="s">
        <v>172</v>
      </c>
      <c r="AC9" s="252"/>
      <c r="AD9" s="252"/>
      <c r="AE9" s="252"/>
      <c r="AF9" s="2"/>
    </row>
    <row r="10" spans="1:119">
      <c r="A10" s="26">
        <v>3</v>
      </c>
      <c r="B10" s="21">
        <v>19.600000000000001</v>
      </c>
      <c r="C10" s="21" t="s">
        <v>2</v>
      </c>
      <c r="D10" s="21">
        <v>25.2</v>
      </c>
      <c r="E10" s="21"/>
      <c r="F10" s="43"/>
      <c r="G10" s="227" t="s">
        <v>193</v>
      </c>
      <c r="H10" s="21">
        <v>0.76200000000000001</v>
      </c>
      <c r="I10" s="21">
        <v>6.6</v>
      </c>
      <c r="J10" s="43"/>
      <c r="K10" s="26">
        <v>3</v>
      </c>
      <c r="L10" s="24">
        <v>1015.5</v>
      </c>
      <c r="M10" s="24">
        <v>1018.3</v>
      </c>
      <c r="N10" s="43"/>
      <c r="O10" s="26">
        <v>3</v>
      </c>
      <c r="P10" s="27">
        <v>63</v>
      </c>
      <c r="Q10" s="27">
        <v>88</v>
      </c>
      <c r="R10" s="43"/>
      <c r="S10" s="26">
        <v>3</v>
      </c>
      <c r="T10" s="35" t="s">
        <v>106</v>
      </c>
      <c r="U10" s="97">
        <v>25.7</v>
      </c>
      <c r="V10" s="97">
        <v>5.8</v>
      </c>
      <c r="W10" s="43"/>
      <c r="X10" s="252"/>
      <c r="Y10" s="252"/>
      <c r="Z10" s="252"/>
      <c r="AA10" s="43"/>
      <c r="AB10" s="252" t="s">
        <v>66</v>
      </c>
      <c r="AC10" s="252"/>
      <c r="AD10" s="252"/>
      <c r="AE10" s="252"/>
      <c r="AF10" s="2"/>
    </row>
    <row r="11" spans="1:119">
      <c r="A11" s="26">
        <v>4</v>
      </c>
      <c r="B11" s="21">
        <v>17.8</v>
      </c>
      <c r="C11" s="21" t="s">
        <v>2</v>
      </c>
      <c r="D11" s="21">
        <v>29.5</v>
      </c>
      <c r="E11" s="21"/>
      <c r="F11" s="43"/>
      <c r="G11" s="23"/>
      <c r="H11" s="21">
        <v>0</v>
      </c>
      <c r="I11" s="21"/>
      <c r="J11" s="43"/>
      <c r="K11" s="26">
        <v>4</v>
      </c>
      <c r="L11" s="24">
        <v>1018.1</v>
      </c>
      <c r="M11" s="24">
        <v>1022.8</v>
      </c>
      <c r="N11" s="43"/>
      <c r="O11" s="26">
        <v>4</v>
      </c>
      <c r="P11" s="27">
        <v>50</v>
      </c>
      <c r="Q11" s="27">
        <v>91</v>
      </c>
      <c r="R11" s="43"/>
      <c r="S11" s="26">
        <v>4</v>
      </c>
      <c r="T11" s="35" t="s">
        <v>113</v>
      </c>
      <c r="U11" s="97">
        <v>16.100000000000001</v>
      </c>
      <c r="V11" s="97">
        <v>2.6</v>
      </c>
      <c r="W11" s="43"/>
      <c r="X11" s="252"/>
      <c r="Y11" s="252"/>
      <c r="Z11" s="252"/>
      <c r="AA11" s="43"/>
      <c r="AB11" s="252" t="s">
        <v>254</v>
      </c>
      <c r="AC11" s="252"/>
      <c r="AD11" s="252"/>
      <c r="AE11" s="252"/>
      <c r="AF11" s="32"/>
    </row>
    <row r="12" spans="1:119">
      <c r="A12" s="26">
        <v>5</v>
      </c>
      <c r="B12" s="21">
        <v>20.3</v>
      </c>
      <c r="C12" s="21" t="s">
        <v>2</v>
      </c>
      <c r="D12" s="21">
        <v>30.3</v>
      </c>
      <c r="E12" s="21"/>
      <c r="F12" s="43"/>
      <c r="G12" s="23"/>
      <c r="H12" s="21">
        <v>0</v>
      </c>
      <c r="I12" s="21"/>
      <c r="J12" s="43"/>
      <c r="K12" s="26">
        <v>5</v>
      </c>
      <c r="L12" s="24">
        <v>1020.3</v>
      </c>
      <c r="M12" s="132">
        <v>1024.7</v>
      </c>
      <c r="N12" s="43"/>
      <c r="O12" s="26">
        <v>5</v>
      </c>
      <c r="P12" s="27">
        <v>50</v>
      </c>
      <c r="Q12" s="27">
        <v>86</v>
      </c>
      <c r="R12" s="43"/>
      <c r="S12" s="26">
        <v>5</v>
      </c>
      <c r="T12" s="35" t="s">
        <v>91</v>
      </c>
      <c r="U12" s="97">
        <v>17.7</v>
      </c>
      <c r="V12" s="97">
        <v>4.3</v>
      </c>
      <c r="W12" s="43"/>
      <c r="X12" s="252"/>
      <c r="Y12" s="252"/>
      <c r="Z12" s="252"/>
      <c r="AA12" s="43"/>
      <c r="AB12" s="252" t="s">
        <v>101</v>
      </c>
      <c r="AC12" s="252"/>
      <c r="AD12" s="252"/>
      <c r="AE12" s="252"/>
      <c r="AF12" s="33"/>
    </row>
    <row r="13" spans="1:119">
      <c r="A13" s="26">
        <v>6</v>
      </c>
      <c r="B13" s="21">
        <v>19.7</v>
      </c>
      <c r="C13" s="21" t="s">
        <v>2</v>
      </c>
      <c r="D13" s="21">
        <v>30.6</v>
      </c>
      <c r="E13" s="21"/>
      <c r="F13" s="43"/>
      <c r="G13" s="23"/>
      <c r="H13" s="21">
        <v>0</v>
      </c>
      <c r="I13" s="21"/>
      <c r="J13" s="43"/>
      <c r="K13" s="26">
        <v>6</v>
      </c>
      <c r="L13" s="24">
        <v>1015.9</v>
      </c>
      <c r="M13" s="24">
        <v>1021.6</v>
      </c>
      <c r="N13" s="43"/>
      <c r="O13" s="26">
        <v>6</v>
      </c>
      <c r="P13" s="27">
        <v>49</v>
      </c>
      <c r="Q13" s="35">
        <v>90</v>
      </c>
      <c r="R13" s="43"/>
      <c r="S13" s="26">
        <v>6</v>
      </c>
      <c r="T13" s="35" t="s">
        <v>140</v>
      </c>
      <c r="U13" s="97">
        <v>22.5</v>
      </c>
      <c r="V13" s="97">
        <v>3.5</v>
      </c>
      <c r="W13" s="43"/>
      <c r="X13" s="252"/>
      <c r="Y13" s="252"/>
      <c r="Z13" s="252"/>
      <c r="AA13" s="43"/>
      <c r="AB13" s="252" t="s">
        <v>260</v>
      </c>
      <c r="AC13" s="252"/>
      <c r="AD13" s="252"/>
      <c r="AE13" s="252"/>
      <c r="AF13" s="2"/>
    </row>
    <row r="14" spans="1:119">
      <c r="A14" s="26">
        <v>7</v>
      </c>
      <c r="B14" s="135">
        <v>21.3</v>
      </c>
      <c r="C14" s="21" t="s">
        <v>2</v>
      </c>
      <c r="D14" s="21">
        <v>28.8</v>
      </c>
      <c r="E14" s="21"/>
      <c r="F14" s="43"/>
      <c r="G14" s="228" t="s">
        <v>257</v>
      </c>
      <c r="H14" s="21">
        <v>1.778</v>
      </c>
      <c r="I14" s="128">
        <v>44.5</v>
      </c>
      <c r="J14" s="43"/>
      <c r="K14" s="26">
        <v>7</v>
      </c>
      <c r="L14" s="24">
        <v>1013.1</v>
      </c>
      <c r="M14" s="24">
        <v>1018.5</v>
      </c>
      <c r="N14" s="43"/>
      <c r="O14" s="26">
        <v>7</v>
      </c>
      <c r="P14" s="94">
        <v>56</v>
      </c>
      <c r="Q14" s="27">
        <v>85</v>
      </c>
      <c r="R14" s="43"/>
      <c r="S14" s="26">
        <v>7</v>
      </c>
      <c r="T14" s="35" t="s">
        <v>91</v>
      </c>
      <c r="U14" s="97">
        <v>24.1</v>
      </c>
      <c r="V14" s="97">
        <v>4</v>
      </c>
      <c r="W14" s="43"/>
      <c r="X14" s="252" t="s">
        <v>256</v>
      </c>
      <c r="Y14" s="252"/>
      <c r="Z14" s="252"/>
      <c r="AA14" s="43"/>
      <c r="AB14" s="252" t="s">
        <v>258</v>
      </c>
      <c r="AC14" s="252"/>
      <c r="AD14" s="252"/>
      <c r="AE14" s="252"/>
      <c r="AF14" s="2"/>
    </row>
    <row r="15" spans="1:119">
      <c r="A15" s="26">
        <v>8</v>
      </c>
      <c r="B15" s="21">
        <v>19.2</v>
      </c>
      <c r="C15" s="21" t="s">
        <v>2</v>
      </c>
      <c r="D15" s="21">
        <v>28.6</v>
      </c>
      <c r="E15" s="21"/>
      <c r="F15" s="43"/>
      <c r="G15" s="228" t="s">
        <v>255</v>
      </c>
      <c r="H15" s="21">
        <v>1.27</v>
      </c>
      <c r="I15" s="21">
        <v>4.3</v>
      </c>
      <c r="J15" s="43"/>
      <c r="K15" s="26">
        <v>8</v>
      </c>
      <c r="L15" s="24">
        <v>1010.7</v>
      </c>
      <c r="M15" s="24">
        <v>1013.3</v>
      </c>
      <c r="N15" s="43"/>
      <c r="O15" s="26">
        <v>8</v>
      </c>
      <c r="P15" s="94">
        <v>55</v>
      </c>
      <c r="Q15" s="27">
        <v>93</v>
      </c>
      <c r="R15" s="43"/>
      <c r="S15" s="26">
        <v>8</v>
      </c>
      <c r="T15" s="35" t="s">
        <v>106</v>
      </c>
      <c r="U15" s="97">
        <v>20.9</v>
      </c>
      <c r="V15" s="97">
        <v>3.7</v>
      </c>
      <c r="W15" s="43"/>
      <c r="X15" s="252"/>
      <c r="Y15" s="252"/>
      <c r="Z15" s="252"/>
      <c r="AA15" s="43"/>
      <c r="AB15" s="252" t="s">
        <v>259</v>
      </c>
      <c r="AC15" s="252"/>
      <c r="AD15" s="252"/>
      <c r="AE15" s="252"/>
      <c r="AF15" s="2"/>
    </row>
    <row r="16" spans="1:119">
      <c r="A16" s="26">
        <v>9</v>
      </c>
      <c r="B16" s="21">
        <v>18.7</v>
      </c>
      <c r="C16" s="21" t="s">
        <v>2</v>
      </c>
      <c r="D16" s="21">
        <v>30.9</v>
      </c>
      <c r="E16" s="21"/>
      <c r="F16" s="43"/>
      <c r="G16" s="175"/>
      <c r="H16" s="21">
        <v>0</v>
      </c>
      <c r="I16" s="128"/>
      <c r="J16" s="43"/>
      <c r="K16" s="26">
        <v>9</v>
      </c>
      <c r="L16" s="24">
        <v>1010.4</v>
      </c>
      <c r="M16" s="24">
        <v>1013.5</v>
      </c>
      <c r="N16" s="43"/>
      <c r="O16" s="26">
        <v>9</v>
      </c>
      <c r="P16" s="27">
        <v>30</v>
      </c>
      <c r="Q16" s="27">
        <v>88</v>
      </c>
      <c r="R16" s="43"/>
      <c r="S16" s="26">
        <v>9</v>
      </c>
      <c r="T16" s="35" t="s">
        <v>106</v>
      </c>
      <c r="U16" s="97">
        <v>25.7</v>
      </c>
      <c r="V16" s="97">
        <v>4.5</v>
      </c>
      <c r="W16" s="43"/>
      <c r="X16" s="252"/>
      <c r="Y16" s="252"/>
      <c r="Z16" s="252"/>
      <c r="AA16" s="43"/>
      <c r="AB16" s="252" t="s">
        <v>120</v>
      </c>
      <c r="AC16" s="252"/>
      <c r="AD16" s="252"/>
      <c r="AE16" s="252"/>
      <c r="AF16" s="2"/>
    </row>
    <row r="17" spans="1:33">
      <c r="A17" s="26">
        <v>10</v>
      </c>
      <c r="B17" s="21">
        <v>18</v>
      </c>
      <c r="C17" s="21" t="s">
        <v>2</v>
      </c>
      <c r="D17" s="21">
        <v>28.8</v>
      </c>
      <c r="E17" s="21"/>
      <c r="F17" s="43"/>
      <c r="G17" s="175"/>
      <c r="H17" s="34">
        <v>0</v>
      </c>
      <c r="I17" s="34"/>
      <c r="J17" s="43"/>
      <c r="K17" s="26">
        <v>10</v>
      </c>
      <c r="L17" s="24">
        <v>1012.6</v>
      </c>
      <c r="M17" s="24">
        <v>1016.5</v>
      </c>
      <c r="N17" s="43"/>
      <c r="O17" s="26">
        <v>10</v>
      </c>
      <c r="P17" s="27">
        <v>30</v>
      </c>
      <c r="Q17" s="27">
        <v>77</v>
      </c>
      <c r="R17" s="43"/>
      <c r="S17" s="26">
        <v>10</v>
      </c>
      <c r="T17" s="35" t="s">
        <v>141</v>
      </c>
      <c r="U17" s="97">
        <v>19.3</v>
      </c>
      <c r="V17" s="97">
        <v>4</v>
      </c>
      <c r="W17" s="43"/>
      <c r="X17" s="252"/>
      <c r="Y17" s="252"/>
      <c r="Z17" s="252"/>
      <c r="AA17" s="43"/>
      <c r="AB17" s="252" t="s">
        <v>98</v>
      </c>
      <c r="AC17" s="252"/>
      <c r="AD17" s="252"/>
      <c r="AE17" s="252"/>
      <c r="AF17" s="2"/>
    </row>
    <row r="18" spans="1:33">
      <c r="A18" s="26">
        <v>11</v>
      </c>
      <c r="B18" s="21">
        <v>16.100000000000001</v>
      </c>
      <c r="C18" s="21" t="s">
        <v>2</v>
      </c>
      <c r="D18" s="21">
        <v>29.1</v>
      </c>
      <c r="E18" s="21"/>
      <c r="F18" s="43"/>
      <c r="G18" s="176"/>
      <c r="H18" s="21">
        <v>0</v>
      </c>
      <c r="I18" s="21"/>
      <c r="J18" s="43"/>
      <c r="K18" s="26">
        <v>11</v>
      </c>
      <c r="L18" s="24">
        <v>1014.4</v>
      </c>
      <c r="M18" s="24">
        <v>1017.7</v>
      </c>
      <c r="N18" s="43"/>
      <c r="O18" s="26">
        <v>11</v>
      </c>
      <c r="P18" s="27">
        <v>35</v>
      </c>
      <c r="Q18" s="27">
        <v>84</v>
      </c>
      <c r="R18" s="43"/>
      <c r="S18" s="26">
        <v>11</v>
      </c>
      <c r="T18" s="35" t="s">
        <v>141</v>
      </c>
      <c r="U18" s="97">
        <v>17.7</v>
      </c>
      <c r="V18" s="97">
        <v>2.7</v>
      </c>
      <c r="W18" s="43"/>
      <c r="X18" s="252"/>
      <c r="Y18" s="252"/>
      <c r="Z18" s="252"/>
      <c r="AA18" s="43"/>
      <c r="AB18" s="252" t="s">
        <v>98</v>
      </c>
      <c r="AC18" s="252"/>
      <c r="AD18" s="252"/>
      <c r="AE18" s="252"/>
      <c r="AF18" s="2"/>
      <c r="AG18" s="36"/>
    </row>
    <row r="19" spans="1:33">
      <c r="A19" s="26">
        <v>12</v>
      </c>
      <c r="B19" s="21">
        <v>16.100000000000001</v>
      </c>
      <c r="C19" s="21" t="s">
        <v>2</v>
      </c>
      <c r="D19" s="21">
        <v>29.8</v>
      </c>
      <c r="E19" s="21"/>
      <c r="F19" s="43"/>
      <c r="G19" s="23"/>
      <c r="H19" s="21">
        <v>0</v>
      </c>
      <c r="I19" s="21"/>
      <c r="J19" s="43"/>
      <c r="K19" s="26">
        <v>12</v>
      </c>
      <c r="L19" s="24">
        <v>1014.1</v>
      </c>
      <c r="M19" s="24">
        <v>1018</v>
      </c>
      <c r="N19" s="43"/>
      <c r="O19" s="26">
        <v>12</v>
      </c>
      <c r="P19" s="27">
        <v>41</v>
      </c>
      <c r="Q19" s="27">
        <v>85</v>
      </c>
      <c r="R19" s="43"/>
      <c r="S19" s="26">
        <v>12</v>
      </c>
      <c r="T19" s="35" t="s">
        <v>91</v>
      </c>
      <c r="U19" s="97">
        <v>19.3</v>
      </c>
      <c r="V19" s="97">
        <v>2.4</v>
      </c>
      <c r="W19" s="43"/>
      <c r="X19" s="252"/>
      <c r="Y19" s="252"/>
      <c r="Z19" s="252"/>
      <c r="AA19" s="43"/>
      <c r="AB19" s="252" t="s">
        <v>98</v>
      </c>
      <c r="AC19" s="252"/>
      <c r="AD19" s="252"/>
      <c r="AE19" s="252"/>
      <c r="AF19" s="2"/>
    </row>
    <row r="20" spans="1:33">
      <c r="A20" s="26">
        <v>13</v>
      </c>
      <c r="B20" s="21">
        <v>16.600000000000001</v>
      </c>
      <c r="C20" s="21" t="s">
        <v>2</v>
      </c>
      <c r="D20" s="21">
        <v>27.8</v>
      </c>
      <c r="E20" s="21"/>
      <c r="F20" s="43"/>
      <c r="G20" s="23"/>
      <c r="H20" s="21">
        <v>0</v>
      </c>
      <c r="I20" s="21"/>
      <c r="J20" s="43"/>
      <c r="K20" s="26">
        <v>13</v>
      </c>
      <c r="L20" s="24">
        <v>1012.8</v>
      </c>
      <c r="M20" s="24">
        <v>1016.4</v>
      </c>
      <c r="N20" s="43"/>
      <c r="O20" s="26">
        <v>13</v>
      </c>
      <c r="P20" s="27">
        <v>52</v>
      </c>
      <c r="Q20" s="27">
        <v>86</v>
      </c>
      <c r="R20" s="37"/>
      <c r="S20" s="26">
        <v>13</v>
      </c>
      <c r="T20" s="35" t="s">
        <v>90</v>
      </c>
      <c r="U20" s="97">
        <v>16.100000000000001</v>
      </c>
      <c r="V20" s="97">
        <v>2.2999999999999998</v>
      </c>
      <c r="W20" s="43"/>
      <c r="X20" s="252"/>
      <c r="Y20" s="252"/>
      <c r="Z20" s="252"/>
      <c r="AA20" s="43"/>
      <c r="AB20" s="252" t="s">
        <v>101</v>
      </c>
      <c r="AC20" s="252"/>
      <c r="AD20" s="252"/>
      <c r="AE20" s="252"/>
      <c r="AF20" s="2"/>
    </row>
    <row r="21" spans="1:33">
      <c r="A21" s="26">
        <v>14</v>
      </c>
      <c r="B21" s="21">
        <v>19.7</v>
      </c>
      <c r="C21" s="21" t="s">
        <v>2</v>
      </c>
      <c r="D21" s="21">
        <v>25.9</v>
      </c>
      <c r="E21" s="21"/>
      <c r="F21" s="43"/>
      <c r="G21" s="229" t="s">
        <v>261</v>
      </c>
      <c r="H21" s="21">
        <v>0.76200000000000001</v>
      </c>
      <c r="I21" s="21">
        <v>1</v>
      </c>
      <c r="J21" s="43"/>
      <c r="K21" s="26">
        <v>14</v>
      </c>
      <c r="L21" s="24">
        <v>1009.1</v>
      </c>
      <c r="M21" s="24">
        <v>1015</v>
      </c>
      <c r="N21" s="43"/>
      <c r="O21" s="26">
        <v>14</v>
      </c>
      <c r="P21" s="27">
        <v>64</v>
      </c>
      <c r="Q21" s="27">
        <v>88</v>
      </c>
      <c r="R21" s="43"/>
      <c r="S21" s="26">
        <v>14</v>
      </c>
      <c r="T21" s="35" t="s">
        <v>106</v>
      </c>
      <c r="U21" s="97">
        <v>22.5</v>
      </c>
      <c r="V21" s="97">
        <v>3.7</v>
      </c>
      <c r="W21" s="43"/>
      <c r="X21" s="252"/>
      <c r="Y21" s="252"/>
      <c r="Z21" s="252"/>
      <c r="AA21" s="43"/>
      <c r="AB21" s="252" t="s">
        <v>262</v>
      </c>
      <c r="AC21" s="252"/>
      <c r="AD21" s="252"/>
      <c r="AE21" s="252"/>
      <c r="AF21" s="2"/>
    </row>
    <row r="22" spans="1:33">
      <c r="A22" s="26">
        <v>15</v>
      </c>
      <c r="B22" s="29">
        <v>17.2</v>
      </c>
      <c r="C22" s="21" t="s">
        <v>2</v>
      </c>
      <c r="D22" s="128">
        <v>32.1</v>
      </c>
      <c r="E22" s="21"/>
      <c r="F22" s="43"/>
      <c r="G22" s="177"/>
      <c r="H22" s="21">
        <v>0</v>
      </c>
      <c r="I22" s="21"/>
      <c r="J22" s="43"/>
      <c r="K22" s="26">
        <v>15</v>
      </c>
      <c r="L22" s="24">
        <v>1005</v>
      </c>
      <c r="M22" s="24">
        <v>1011.6</v>
      </c>
      <c r="N22" s="43"/>
      <c r="O22" s="26">
        <v>15</v>
      </c>
      <c r="P22" s="27">
        <v>38</v>
      </c>
      <c r="Q22" s="27">
        <v>93</v>
      </c>
      <c r="R22" s="43"/>
      <c r="S22" s="26">
        <v>15</v>
      </c>
      <c r="T22" s="35" t="s">
        <v>64</v>
      </c>
      <c r="U22" s="97">
        <v>29</v>
      </c>
      <c r="V22" s="97">
        <v>3.1</v>
      </c>
      <c r="W22" s="43"/>
      <c r="X22" s="252"/>
      <c r="Y22" s="252"/>
      <c r="Z22" s="252"/>
      <c r="AA22" s="43"/>
      <c r="AB22" s="252" t="s">
        <v>98</v>
      </c>
      <c r="AC22" s="252"/>
      <c r="AD22" s="252"/>
      <c r="AE22" s="252"/>
      <c r="AF22" s="2"/>
    </row>
    <row r="23" spans="1:33">
      <c r="A23" s="26">
        <v>16</v>
      </c>
      <c r="B23" s="21">
        <v>17.7</v>
      </c>
      <c r="C23" s="21" t="s">
        <v>2</v>
      </c>
      <c r="D23" s="21">
        <v>31.8</v>
      </c>
      <c r="E23" s="21"/>
      <c r="F23" s="43"/>
      <c r="G23" s="177"/>
      <c r="H23" s="21">
        <v>0</v>
      </c>
      <c r="I23" s="21"/>
      <c r="J23" s="43"/>
      <c r="K23" s="26">
        <v>16</v>
      </c>
      <c r="L23" s="24">
        <v>1001.7</v>
      </c>
      <c r="M23" s="24">
        <v>1006.7</v>
      </c>
      <c r="N23" s="43"/>
      <c r="O23" s="26">
        <v>16</v>
      </c>
      <c r="P23" s="27">
        <v>28</v>
      </c>
      <c r="Q23" s="27">
        <v>79</v>
      </c>
      <c r="R23" s="43"/>
      <c r="S23" s="26">
        <v>16</v>
      </c>
      <c r="T23" s="35" t="s">
        <v>64</v>
      </c>
      <c r="U23" s="97">
        <v>38.6</v>
      </c>
      <c r="V23" s="97">
        <v>5.3</v>
      </c>
      <c r="W23" s="43"/>
      <c r="X23" s="252" t="s">
        <v>149</v>
      </c>
      <c r="Y23" s="252"/>
      <c r="Z23" s="252"/>
      <c r="AA23" s="43"/>
      <c r="AB23" s="252" t="s">
        <v>98</v>
      </c>
      <c r="AC23" s="252"/>
      <c r="AD23" s="252"/>
      <c r="AE23" s="252"/>
      <c r="AF23" s="2"/>
    </row>
    <row r="24" spans="1:33">
      <c r="A24" s="26">
        <v>17</v>
      </c>
      <c r="B24" s="21">
        <v>17.3</v>
      </c>
      <c r="C24" s="21" t="s">
        <v>2</v>
      </c>
      <c r="D24" s="21">
        <v>25.4</v>
      </c>
      <c r="E24" s="21"/>
      <c r="F24" s="43"/>
      <c r="G24" s="177"/>
      <c r="H24" s="21">
        <v>0</v>
      </c>
      <c r="I24" s="21"/>
      <c r="J24" s="43"/>
      <c r="K24" s="26">
        <v>17</v>
      </c>
      <c r="L24" s="24">
        <v>1003.1</v>
      </c>
      <c r="M24" s="24">
        <v>1015.3</v>
      </c>
      <c r="N24" s="43"/>
      <c r="O24" s="26">
        <v>17</v>
      </c>
      <c r="P24" s="131">
        <v>15</v>
      </c>
      <c r="Q24" s="27">
        <v>46</v>
      </c>
      <c r="R24" s="43"/>
      <c r="S24" s="26">
        <v>17</v>
      </c>
      <c r="T24" s="35" t="s">
        <v>113</v>
      </c>
      <c r="U24" s="130">
        <v>45.1</v>
      </c>
      <c r="V24" s="130">
        <v>9.5</v>
      </c>
      <c r="W24" s="43"/>
      <c r="X24" s="252" t="s">
        <v>263</v>
      </c>
      <c r="Y24" s="252"/>
      <c r="Z24" s="252"/>
      <c r="AA24" s="43"/>
      <c r="AB24" s="252" t="s">
        <v>98</v>
      </c>
      <c r="AC24" s="252"/>
      <c r="AD24" s="252"/>
      <c r="AE24" s="252"/>
      <c r="AF24" s="2"/>
    </row>
    <row r="25" spans="1:33">
      <c r="A25" s="26">
        <v>18</v>
      </c>
      <c r="B25" s="134">
        <v>9.8000000000000007</v>
      </c>
      <c r="C25" s="21" t="s">
        <v>2</v>
      </c>
      <c r="D25" s="21">
        <v>25.1</v>
      </c>
      <c r="E25" s="21"/>
      <c r="F25" s="43"/>
      <c r="G25" s="177"/>
      <c r="H25" s="21">
        <v>0</v>
      </c>
      <c r="I25" s="21"/>
      <c r="J25" s="43"/>
      <c r="K25" s="26">
        <v>18</v>
      </c>
      <c r="L25" s="24">
        <v>1013.8</v>
      </c>
      <c r="M25" s="24">
        <v>1018.3</v>
      </c>
      <c r="N25" s="43"/>
      <c r="O25" s="26">
        <v>18</v>
      </c>
      <c r="P25" s="27">
        <v>25</v>
      </c>
      <c r="Q25" s="27">
        <v>79</v>
      </c>
      <c r="R25" s="43"/>
      <c r="S25" s="26">
        <v>18</v>
      </c>
      <c r="T25" s="35" t="s">
        <v>90</v>
      </c>
      <c r="U25" s="97">
        <v>16.100000000000001</v>
      </c>
      <c r="V25" s="97">
        <v>1.3</v>
      </c>
      <c r="W25" s="43"/>
      <c r="X25" s="252"/>
      <c r="Y25" s="252"/>
      <c r="Z25" s="252"/>
      <c r="AA25" s="43"/>
      <c r="AB25" s="252" t="s">
        <v>98</v>
      </c>
      <c r="AC25" s="252"/>
      <c r="AD25" s="252"/>
      <c r="AE25" s="252"/>
      <c r="AF25" s="38"/>
    </row>
    <row r="26" spans="1:33">
      <c r="A26" s="26">
        <v>19</v>
      </c>
      <c r="B26" s="21">
        <v>10</v>
      </c>
      <c r="C26" s="21" t="s">
        <v>2</v>
      </c>
      <c r="D26" s="21">
        <v>25.7</v>
      </c>
      <c r="E26" s="21"/>
      <c r="F26" s="43"/>
      <c r="G26" s="178"/>
      <c r="H26" s="21">
        <v>0</v>
      </c>
      <c r="I26" s="21"/>
      <c r="J26" s="43"/>
      <c r="K26" s="26">
        <v>19</v>
      </c>
      <c r="L26" s="24">
        <v>1012</v>
      </c>
      <c r="M26" s="24">
        <v>1017.1</v>
      </c>
      <c r="N26" s="43"/>
      <c r="O26" s="26">
        <v>19</v>
      </c>
      <c r="P26" s="27">
        <v>38</v>
      </c>
      <c r="Q26" s="27">
        <v>87</v>
      </c>
      <c r="R26" s="43"/>
      <c r="S26" s="26">
        <v>19</v>
      </c>
      <c r="T26" s="35" t="s">
        <v>64</v>
      </c>
      <c r="U26" s="97">
        <v>17.7</v>
      </c>
      <c r="V26" s="97">
        <v>1.9</v>
      </c>
      <c r="W26" s="43"/>
      <c r="X26" s="252"/>
      <c r="Y26" s="252"/>
      <c r="Z26" s="252"/>
      <c r="AA26" s="43"/>
      <c r="AB26" s="252" t="s">
        <v>98</v>
      </c>
      <c r="AC26" s="252"/>
      <c r="AD26" s="252"/>
      <c r="AE26" s="252"/>
      <c r="AF26" s="38"/>
    </row>
    <row r="27" spans="1:33">
      <c r="A27" s="26">
        <v>20</v>
      </c>
      <c r="B27" s="21">
        <v>13.1</v>
      </c>
      <c r="C27" s="21" t="s">
        <v>2</v>
      </c>
      <c r="D27" s="21">
        <v>25.4</v>
      </c>
      <c r="E27" s="21"/>
      <c r="F27" s="43"/>
      <c r="G27" s="178"/>
      <c r="H27" s="21">
        <v>0</v>
      </c>
      <c r="I27" s="21"/>
      <c r="J27" s="43"/>
      <c r="K27" s="26">
        <v>20</v>
      </c>
      <c r="L27" s="24">
        <v>1015.7</v>
      </c>
      <c r="M27" s="24">
        <v>1020</v>
      </c>
      <c r="N27" s="43"/>
      <c r="O27" s="26">
        <v>20</v>
      </c>
      <c r="P27" s="27">
        <v>33</v>
      </c>
      <c r="Q27" s="94">
        <v>71</v>
      </c>
      <c r="R27" s="43"/>
      <c r="S27" s="26">
        <v>20</v>
      </c>
      <c r="T27" s="35" t="s">
        <v>136</v>
      </c>
      <c r="U27" s="97">
        <v>20.9</v>
      </c>
      <c r="V27" s="97">
        <v>2.7</v>
      </c>
      <c r="W27" s="43"/>
      <c r="X27" s="252"/>
      <c r="Y27" s="252"/>
      <c r="Z27" s="252"/>
      <c r="AA27" s="43"/>
      <c r="AB27" s="252" t="s">
        <v>98</v>
      </c>
      <c r="AC27" s="252"/>
      <c r="AD27" s="252"/>
      <c r="AE27" s="252"/>
      <c r="AF27" s="38"/>
    </row>
    <row r="28" spans="1:33">
      <c r="A28" s="26">
        <v>21</v>
      </c>
      <c r="B28" s="21">
        <v>14.2</v>
      </c>
      <c r="C28" s="21" t="s">
        <v>2</v>
      </c>
      <c r="D28" s="21">
        <v>18.100000000000001</v>
      </c>
      <c r="E28" s="21"/>
      <c r="F28" s="43"/>
      <c r="G28" s="178"/>
      <c r="H28" s="21">
        <v>0</v>
      </c>
      <c r="I28" s="21"/>
      <c r="J28" s="43"/>
      <c r="K28" s="26">
        <v>21</v>
      </c>
      <c r="L28" s="24">
        <v>1018.7</v>
      </c>
      <c r="M28" s="24">
        <v>1024.0999999999999</v>
      </c>
      <c r="N28" s="43"/>
      <c r="O28" s="26">
        <v>21</v>
      </c>
      <c r="P28" s="27">
        <v>56</v>
      </c>
      <c r="Q28" s="27">
        <v>81</v>
      </c>
      <c r="R28" s="43"/>
      <c r="S28" s="26">
        <v>21</v>
      </c>
      <c r="T28" s="35" t="s">
        <v>91</v>
      </c>
      <c r="U28" s="97">
        <v>40.200000000000003</v>
      </c>
      <c r="V28" s="97">
        <v>5.6</v>
      </c>
      <c r="W28" s="43"/>
      <c r="X28" s="252"/>
      <c r="Y28" s="252"/>
      <c r="Z28" s="252"/>
      <c r="AA28" s="43"/>
      <c r="AB28" s="252" t="s">
        <v>125</v>
      </c>
      <c r="AC28" s="252"/>
      <c r="AD28" s="252"/>
      <c r="AE28" s="252"/>
      <c r="AF28" s="2"/>
    </row>
    <row r="29" spans="1:33">
      <c r="A29" s="26">
        <v>22</v>
      </c>
      <c r="B29" s="21">
        <v>14.3</v>
      </c>
      <c r="C29" s="21" t="s">
        <v>2</v>
      </c>
      <c r="D29" s="21">
        <v>22.8</v>
      </c>
      <c r="E29" s="21"/>
      <c r="F29" s="43"/>
      <c r="G29" s="179"/>
      <c r="H29" s="21">
        <v>0</v>
      </c>
      <c r="I29" s="21"/>
      <c r="J29" s="43"/>
      <c r="K29" s="26">
        <v>22</v>
      </c>
      <c r="L29" s="24">
        <v>1019.1</v>
      </c>
      <c r="M29" s="24">
        <v>1024.2</v>
      </c>
      <c r="N29" s="43"/>
      <c r="O29" s="26">
        <v>22</v>
      </c>
      <c r="P29" s="27">
        <v>41</v>
      </c>
      <c r="Q29" s="27">
        <v>79</v>
      </c>
      <c r="R29" s="43"/>
      <c r="S29" s="26">
        <v>22</v>
      </c>
      <c r="T29" s="35" t="s">
        <v>106</v>
      </c>
      <c r="U29" s="97">
        <v>17.7</v>
      </c>
      <c r="V29" s="97">
        <v>2.7</v>
      </c>
      <c r="W29" s="43"/>
      <c r="X29" s="252"/>
      <c r="Y29" s="252"/>
      <c r="Z29" s="252"/>
      <c r="AA29" s="43"/>
      <c r="AB29" s="252" t="s">
        <v>116</v>
      </c>
      <c r="AC29" s="252"/>
      <c r="AD29" s="252"/>
      <c r="AE29" s="252"/>
      <c r="AF29" s="38"/>
    </row>
    <row r="30" spans="1:33">
      <c r="A30" s="26">
        <v>23</v>
      </c>
      <c r="B30" s="21">
        <v>15.6</v>
      </c>
      <c r="C30" s="21" t="s">
        <v>2</v>
      </c>
      <c r="D30" s="21">
        <v>22.8</v>
      </c>
      <c r="E30" s="21"/>
      <c r="F30" s="43"/>
      <c r="G30" s="23"/>
      <c r="H30" s="21">
        <v>0</v>
      </c>
      <c r="I30" s="21"/>
      <c r="J30" s="43"/>
      <c r="K30" s="26">
        <v>23</v>
      </c>
      <c r="L30" s="97">
        <v>1018.3</v>
      </c>
      <c r="M30" s="24">
        <v>1023</v>
      </c>
      <c r="N30" s="43"/>
      <c r="O30" s="26">
        <v>23</v>
      </c>
      <c r="P30" s="27">
        <v>42</v>
      </c>
      <c r="Q30" s="35">
        <v>66</v>
      </c>
      <c r="R30" s="43"/>
      <c r="S30" s="26">
        <v>23</v>
      </c>
      <c r="T30" s="35" t="s">
        <v>106</v>
      </c>
      <c r="U30" s="97">
        <v>16.100000000000001</v>
      </c>
      <c r="V30" s="97">
        <v>2.2999999999999998</v>
      </c>
      <c r="W30" s="43"/>
      <c r="X30" s="252"/>
      <c r="Y30" s="252"/>
      <c r="Z30" s="252"/>
      <c r="AA30" s="43"/>
      <c r="AB30" s="252" t="s">
        <v>101</v>
      </c>
      <c r="AC30" s="252"/>
      <c r="AD30" s="252"/>
      <c r="AE30" s="252"/>
      <c r="AF30" s="2"/>
    </row>
    <row r="31" spans="1:33">
      <c r="A31" s="26">
        <v>24</v>
      </c>
      <c r="B31" s="21">
        <v>13.1</v>
      </c>
      <c r="C31" s="21" t="s">
        <v>2</v>
      </c>
      <c r="D31" s="21">
        <v>18.100000000000001</v>
      </c>
      <c r="E31" s="21"/>
      <c r="F31" s="43"/>
      <c r="G31" s="230" t="s">
        <v>92</v>
      </c>
      <c r="H31" s="21">
        <v>7.3659999999999997</v>
      </c>
      <c r="I31" s="21">
        <v>6.6</v>
      </c>
      <c r="J31" s="43"/>
      <c r="K31" s="26">
        <v>24</v>
      </c>
      <c r="L31" s="24">
        <v>1016.8</v>
      </c>
      <c r="M31" s="24">
        <v>1019.1</v>
      </c>
      <c r="N31" s="43"/>
      <c r="O31" s="26">
        <v>24</v>
      </c>
      <c r="P31" s="27">
        <v>59</v>
      </c>
      <c r="Q31" s="27">
        <v>92</v>
      </c>
      <c r="R31" s="43"/>
      <c r="S31" s="26">
        <v>24</v>
      </c>
      <c r="T31" s="35" t="s">
        <v>106</v>
      </c>
      <c r="U31" s="97">
        <v>24.1</v>
      </c>
      <c r="V31" s="97">
        <v>6.4</v>
      </c>
      <c r="W31" s="43"/>
      <c r="X31" s="252"/>
      <c r="Y31" s="252"/>
      <c r="Z31" s="252"/>
      <c r="AA31" s="43"/>
      <c r="AB31" s="252" t="s">
        <v>104</v>
      </c>
      <c r="AC31" s="252"/>
      <c r="AD31" s="252"/>
      <c r="AE31" s="252"/>
      <c r="AF31" s="2"/>
    </row>
    <row r="32" spans="1:33">
      <c r="A32" s="26">
        <v>25</v>
      </c>
      <c r="B32" s="21">
        <v>13</v>
      </c>
      <c r="C32" s="21" t="s">
        <v>2</v>
      </c>
      <c r="D32" s="21">
        <v>20.9</v>
      </c>
      <c r="E32" s="21"/>
      <c r="F32" s="43"/>
      <c r="G32" s="23"/>
      <c r="H32" s="21">
        <v>0</v>
      </c>
      <c r="I32" s="21"/>
      <c r="J32" s="43"/>
      <c r="K32" s="26">
        <v>25</v>
      </c>
      <c r="L32" s="24">
        <v>1011.2</v>
      </c>
      <c r="M32" s="97">
        <v>1017.2</v>
      </c>
      <c r="N32" s="43"/>
      <c r="O32" s="26">
        <v>25</v>
      </c>
      <c r="P32" s="27">
        <v>59</v>
      </c>
      <c r="Q32" s="27">
        <v>92</v>
      </c>
      <c r="R32" s="43"/>
      <c r="S32" s="26">
        <v>25</v>
      </c>
      <c r="T32" s="35" t="s">
        <v>91</v>
      </c>
      <c r="U32" s="97">
        <v>12.9</v>
      </c>
      <c r="V32" s="97">
        <v>1</v>
      </c>
      <c r="W32" s="43"/>
      <c r="X32" s="252"/>
      <c r="Y32" s="252"/>
      <c r="Z32" s="252"/>
      <c r="AA32" s="43"/>
      <c r="AB32" s="252" t="s">
        <v>66</v>
      </c>
      <c r="AC32" s="252"/>
      <c r="AD32" s="252"/>
      <c r="AE32" s="252"/>
      <c r="AF32" s="2"/>
    </row>
    <row r="33" spans="1:32">
      <c r="A33" s="26">
        <v>26</v>
      </c>
      <c r="B33" s="21">
        <v>9.9</v>
      </c>
      <c r="C33" s="21" t="s">
        <v>2</v>
      </c>
      <c r="D33" s="21">
        <v>22.3</v>
      </c>
      <c r="E33" s="21"/>
      <c r="F33" s="43"/>
      <c r="G33" s="31"/>
      <c r="H33" s="21">
        <v>0</v>
      </c>
      <c r="I33" s="21"/>
      <c r="J33" s="43"/>
      <c r="K33" s="26">
        <v>26</v>
      </c>
      <c r="L33" s="24">
        <v>1003.8</v>
      </c>
      <c r="M33" s="24">
        <v>1012.4</v>
      </c>
      <c r="N33" s="43"/>
      <c r="O33" s="26">
        <v>26</v>
      </c>
      <c r="P33" s="27">
        <v>48</v>
      </c>
      <c r="Q33" s="129">
        <v>97</v>
      </c>
      <c r="R33" s="43"/>
      <c r="S33" s="26">
        <v>26</v>
      </c>
      <c r="T33" s="35" t="s">
        <v>54</v>
      </c>
      <c r="U33" s="97">
        <v>17.7</v>
      </c>
      <c r="V33" s="97">
        <v>1.1000000000000001</v>
      </c>
      <c r="W33" s="43"/>
      <c r="X33" s="252" t="s">
        <v>264</v>
      </c>
      <c r="Y33" s="252"/>
      <c r="Z33" s="252"/>
      <c r="AA33" s="43"/>
      <c r="AB33" s="252" t="s">
        <v>265</v>
      </c>
      <c r="AC33" s="252"/>
      <c r="AD33" s="252"/>
      <c r="AE33" s="252"/>
      <c r="AF33" s="2"/>
    </row>
    <row r="34" spans="1:32">
      <c r="A34" s="26">
        <v>27</v>
      </c>
      <c r="B34" s="21">
        <v>11.3</v>
      </c>
      <c r="C34" s="21" t="s">
        <v>2</v>
      </c>
      <c r="D34" s="21">
        <v>24.8</v>
      </c>
      <c r="E34" s="21"/>
      <c r="F34" s="43"/>
      <c r="G34" s="31"/>
      <c r="H34" s="21">
        <v>0</v>
      </c>
      <c r="I34" s="21"/>
      <c r="J34" s="43"/>
      <c r="K34" s="26">
        <v>27</v>
      </c>
      <c r="L34" s="24">
        <v>999.7</v>
      </c>
      <c r="M34" s="24">
        <v>1003.8</v>
      </c>
      <c r="N34" s="43"/>
      <c r="O34" s="26">
        <v>27</v>
      </c>
      <c r="P34" s="27">
        <v>22</v>
      </c>
      <c r="Q34" s="27">
        <v>91</v>
      </c>
      <c r="R34" s="43"/>
      <c r="S34" s="26">
        <v>27</v>
      </c>
      <c r="T34" s="35" t="s">
        <v>113</v>
      </c>
      <c r="U34" s="97">
        <v>40.200000000000003</v>
      </c>
      <c r="V34" s="97">
        <v>4.5</v>
      </c>
      <c r="W34" s="43"/>
      <c r="X34" s="252" t="s">
        <v>149</v>
      </c>
      <c r="Y34" s="252"/>
      <c r="Z34" s="252"/>
      <c r="AA34" s="43"/>
      <c r="AB34" s="252" t="s">
        <v>271</v>
      </c>
      <c r="AC34" s="252"/>
      <c r="AD34" s="252"/>
      <c r="AE34" s="252"/>
      <c r="AF34" s="2"/>
    </row>
    <row r="35" spans="1:32">
      <c r="A35" s="26">
        <v>28</v>
      </c>
      <c r="B35" s="21">
        <v>11.6</v>
      </c>
      <c r="C35" s="21" t="s">
        <v>2</v>
      </c>
      <c r="D35" s="21">
        <v>22.8</v>
      </c>
      <c r="E35" s="21"/>
      <c r="F35" s="43"/>
      <c r="G35" s="23"/>
      <c r="H35" s="21">
        <v>0</v>
      </c>
      <c r="I35" s="21"/>
      <c r="J35" s="43"/>
      <c r="K35" s="26">
        <v>28</v>
      </c>
      <c r="L35" s="24">
        <v>998.9</v>
      </c>
      <c r="M35" s="24">
        <v>1002.9</v>
      </c>
      <c r="N35" s="43"/>
      <c r="O35" s="26">
        <v>28</v>
      </c>
      <c r="P35" s="27">
        <v>33</v>
      </c>
      <c r="Q35" s="27">
        <v>81</v>
      </c>
      <c r="R35" s="43"/>
      <c r="S35" s="26">
        <v>28</v>
      </c>
      <c r="T35" s="35" t="s">
        <v>106</v>
      </c>
      <c r="U35" s="97">
        <v>20.9</v>
      </c>
      <c r="V35" s="97">
        <v>2.6</v>
      </c>
      <c r="W35" s="43"/>
      <c r="X35" s="252"/>
      <c r="Y35" s="252"/>
      <c r="Z35" s="252"/>
      <c r="AA35" s="43"/>
      <c r="AB35" s="252" t="s">
        <v>101</v>
      </c>
      <c r="AC35" s="252"/>
      <c r="AD35" s="252"/>
      <c r="AE35" s="252"/>
      <c r="AF35" s="2"/>
    </row>
    <row r="36" spans="1:32">
      <c r="A36" s="26">
        <v>29</v>
      </c>
      <c r="B36" s="21">
        <v>13.2</v>
      </c>
      <c r="C36" s="21" t="s">
        <v>2</v>
      </c>
      <c r="D36" s="21">
        <v>23.1</v>
      </c>
      <c r="E36" s="21"/>
      <c r="F36" s="43"/>
      <c r="G36" s="23"/>
      <c r="H36" s="21">
        <v>0</v>
      </c>
      <c r="I36" s="128"/>
      <c r="J36" s="43"/>
      <c r="K36" s="26">
        <v>29</v>
      </c>
      <c r="L36" s="133">
        <v>998.6</v>
      </c>
      <c r="M36" s="24">
        <v>1002.3</v>
      </c>
      <c r="N36" s="43"/>
      <c r="O36" s="26">
        <v>29</v>
      </c>
      <c r="P36" s="27">
        <v>47</v>
      </c>
      <c r="Q36" s="27">
        <v>87</v>
      </c>
      <c r="R36" s="43"/>
      <c r="S36" s="26">
        <v>29</v>
      </c>
      <c r="T36" s="35" t="s">
        <v>91</v>
      </c>
      <c r="U36" s="97">
        <v>29</v>
      </c>
      <c r="V36" s="97">
        <v>3.1</v>
      </c>
      <c r="W36" s="43"/>
      <c r="X36" s="252"/>
      <c r="Y36" s="252"/>
      <c r="Z36" s="252"/>
      <c r="AA36" s="43"/>
      <c r="AB36" s="252" t="s">
        <v>66</v>
      </c>
      <c r="AC36" s="252"/>
      <c r="AD36" s="252"/>
      <c r="AE36" s="252"/>
      <c r="AF36" s="2"/>
    </row>
    <row r="37" spans="1:32">
      <c r="A37" s="26">
        <v>30</v>
      </c>
      <c r="B37" s="21">
        <v>12.8</v>
      </c>
      <c r="C37" s="21" t="s">
        <v>2</v>
      </c>
      <c r="D37" s="136">
        <v>16.2</v>
      </c>
      <c r="E37" s="21"/>
      <c r="F37" s="43"/>
      <c r="G37" s="231" t="s">
        <v>269</v>
      </c>
      <c r="H37" s="128">
        <v>8.89</v>
      </c>
      <c r="I37" s="21">
        <v>17.3</v>
      </c>
      <c r="J37" s="43"/>
      <c r="K37" s="26">
        <v>30</v>
      </c>
      <c r="L37" s="24">
        <v>1002.2</v>
      </c>
      <c r="M37" s="24">
        <v>1016.4</v>
      </c>
      <c r="N37" s="43"/>
      <c r="O37" s="26">
        <v>30</v>
      </c>
      <c r="P37" s="27">
        <v>76</v>
      </c>
      <c r="Q37" s="27">
        <v>94</v>
      </c>
      <c r="R37" s="43"/>
      <c r="S37" s="26">
        <v>30</v>
      </c>
      <c r="T37" s="35" t="s">
        <v>91</v>
      </c>
      <c r="U37" s="97">
        <v>29</v>
      </c>
      <c r="V37" s="97">
        <v>5.8</v>
      </c>
      <c r="W37" s="43"/>
      <c r="X37" s="252"/>
      <c r="Y37" s="252"/>
      <c r="Z37" s="252"/>
      <c r="AA37" s="43"/>
      <c r="AB37" s="252" t="s">
        <v>270</v>
      </c>
      <c r="AC37" s="252"/>
      <c r="AD37" s="252"/>
      <c r="AE37" s="252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52"/>
      <c r="Y38" s="252"/>
      <c r="Z38" s="252"/>
      <c r="AA38" s="43"/>
      <c r="AB38" s="252"/>
      <c r="AC38" s="252"/>
      <c r="AD38" s="252"/>
      <c r="AE38" s="252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50" t="s">
        <v>10</v>
      </c>
      <c r="M39" s="250"/>
      <c r="N39" s="2"/>
      <c r="O39" s="2"/>
      <c r="P39" s="250" t="s">
        <v>10</v>
      </c>
      <c r="Q39" s="250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AVERAGE(B8:B37)</f>
        <v>15.906666666666668</v>
      </c>
      <c r="C40" s="45" t="s">
        <v>2</v>
      </c>
      <c r="D40" s="45">
        <f>AVERAGE(D8:D37)</f>
        <v>25.963333333333331</v>
      </c>
      <c r="E40" s="46" t="s">
        <v>2</v>
      </c>
      <c r="F40" s="2"/>
      <c r="G40" s="47" t="s">
        <v>5</v>
      </c>
      <c r="H40" s="48">
        <f>SUM(H8:H37)</f>
        <v>22.582000000000001</v>
      </c>
      <c r="I40" s="116" t="s">
        <v>61</v>
      </c>
      <c r="J40" s="2"/>
      <c r="K40" s="44" t="s">
        <v>3</v>
      </c>
      <c r="L40" s="104">
        <f>AVERAGE(L8:L37)</f>
        <v>1011.0633333333333</v>
      </c>
      <c r="M40" s="105">
        <f>AVERAGE(M8:M37)</f>
        <v>1016.16</v>
      </c>
      <c r="N40" s="2"/>
      <c r="O40" s="44" t="s">
        <v>3</v>
      </c>
      <c r="P40" s="119">
        <f>AVERAGE(P8:P37)</f>
        <v>44.633333333333333</v>
      </c>
      <c r="Q40" s="120">
        <f>AVERAGE(Q8:Q37)</f>
        <v>84.36666666666666</v>
      </c>
      <c r="R40" s="2"/>
      <c r="S40" s="86" t="s">
        <v>11</v>
      </c>
      <c r="T40" s="86" t="s">
        <v>106</v>
      </c>
      <c r="U40" s="98">
        <f>MAXA(U8:U37)</f>
        <v>45.1</v>
      </c>
      <c r="V40" s="101"/>
      <c r="W40" s="2"/>
      <c r="X40" s="259" t="s">
        <v>36</v>
      </c>
      <c r="Y40" s="259"/>
      <c r="Z40" s="259"/>
      <c r="AA40" s="2"/>
      <c r="AB40" s="260" t="s">
        <v>35</v>
      </c>
      <c r="AC40" s="260"/>
      <c r="AD40" s="260"/>
      <c r="AE40" s="260"/>
      <c r="AF40" s="2"/>
    </row>
    <row r="41" spans="1:32">
      <c r="A41" s="50" t="s">
        <v>19</v>
      </c>
      <c r="B41" s="265">
        <f>AVERAGE(B49:B78)</f>
        <v>20.64</v>
      </c>
      <c r="C41" s="266"/>
      <c r="D41" s="266"/>
      <c r="E41" s="51" t="s">
        <v>2</v>
      </c>
      <c r="F41" s="2"/>
      <c r="G41" s="110" t="s">
        <v>58</v>
      </c>
      <c r="H41" s="118">
        <v>3</v>
      </c>
      <c r="I41" s="117" t="s">
        <v>41</v>
      </c>
      <c r="J41" s="2"/>
      <c r="K41" s="50" t="s">
        <v>32</v>
      </c>
      <c r="L41" s="267">
        <f>AVERAGE(L8:M8,L9:M9,L10:M10,L11:M11,L12:M12,L13:M13,L14:M14,L15:M15,L16:M16,L17:M17,L18:M18,L19:M19,L20:M20,L21:M21,L22:M22,L23:M23,L24:M24,L25:M25,L26:M26,L27:M27,L28:M28,L29:M29,L30:M30,L31:M31,L32:M32,L33:M33,L34:M34,L35:M35,L36:M36,L37:M37)</f>
        <v>1013.6116666666668</v>
      </c>
      <c r="M41" s="268"/>
      <c r="N41" s="2"/>
      <c r="O41" s="52" t="s">
        <v>33</v>
      </c>
      <c r="P41" s="269">
        <f>AVERAGE(P8:Q8,P9:Q9,P10:Q10,P11:Q11,P12:Q12,P13:Q13,P14:Q14,P15:Q15,P16:Q16,P17:Q17,P18:Q18,P19:Q19,P20:Q20,P21:Q21,P22:Q22,P23:Q23,P24:Q24,P25:Q25,P26:Q26,P27:Q27,P28:Q28,P29:Q29,P30:Q30,P31:Q31,P32:Q32,P33:Q33,P34:Q34,P35:Q35,P36:Q36,P37:Q37)</f>
        <v>64.5</v>
      </c>
      <c r="Q41" s="270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MINA(B8:B37)</f>
        <v>9.8000000000000007</v>
      </c>
      <c r="C42" s="56" t="s">
        <v>2</v>
      </c>
      <c r="D42" s="56">
        <f>MAXA(D8:D37)</f>
        <v>32.1</v>
      </c>
      <c r="E42" s="57" t="s">
        <v>2</v>
      </c>
      <c r="F42" s="2"/>
      <c r="G42" s="47" t="s">
        <v>6</v>
      </c>
      <c r="H42" s="48">
        <f>MAXA(H8:H37)</f>
        <v>8.89</v>
      </c>
      <c r="I42" s="98">
        <f>MAXA(I8:I38)</f>
        <v>44.5</v>
      </c>
      <c r="J42" s="2"/>
      <c r="K42" s="55" t="s">
        <v>4</v>
      </c>
      <c r="L42" s="106">
        <f>MINA(L8:L37)</f>
        <v>998.6</v>
      </c>
      <c r="M42" s="106">
        <f>MAXA(M8:M37)</f>
        <v>1024.7</v>
      </c>
      <c r="N42" s="2"/>
      <c r="O42" s="55" t="s">
        <v>4</v>
      </c>
      <c r="P42" s="96">
        <f>MINA(P8:P37)</f>
        <v>15</v>
      </c>
      <c r="Q42" s="96">
        <f>MAXA(Q8:Q37)</f>
        <v>97</v>
      </c>
      <c r="R42" s="58"/>
      <c r="S42" s="248" t="s">
        <v>50</v>
      </c>
      <c r="T42" s="249"/>
      <c r="U42" s="103">
        <f>AVERAGE(U8:U37)</f>
        <v>24.076666666666672</v>
      </c>
      <c r="V42" s="103">
        <f>AVERAGE(V8:V37)</f>
        <v>3.7866666666666662</v>
      </c>
      <c r="W42" s="2"/>
      <c r="X42" s="107">
        <f>SUM(H8:H17)</f>
        <v>5.5640000000000001</v>
      </c>
      <c r="Y42" s="107">
        <f>SUM(H18:H27)</f>
        <v>0.76200000000000001</v>
      </c>
      <c r="Z42" s="107">
        <f>SUM(H28:H37)</f>
        <v>16.256</v>
      </c>
      <c r="AA42" s="2"/>
      <c r="AB42" s="80" t="s">
        <v>43</v>
      </c>
      <c r="AC42" s="107">
        <f>AVERAGE(B8:B17)</f>
        <v>19.46</v>
      </c>
      <c r="AD42" s="107">
        <f>AVERAGE(D8:D17)</f>
        <v>28.890000000000004</v>
      </c>
      <c r="AE42" s="107">
        <f>AVERAGE(B49:B58)</f>
        <v>23.700000000000003</v>
      </c>
      <c r="AF42" s="2"/>
    </row>
    <row r="43" spans="1:32" ht="12.75">
      <c r="A43" s="2"/>
      <c r="B43" s="272" t="s">
        <v>27</v>
      </c>
      <c r="C43" s="272"/>
      <c r="D43" s="272"/>
      <c r="E43" s="272"/>
      <c r="F43" s="272"/>
      <c r="G43" s="272"/>
      <c r="H43" s="59">
        <f>Agosto!H45</f>
        <v>342.75599999999997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15.36</v>
      </c>
      <c r="AD43" s="107">
        <f>AVERAGE(D18:D27)</f>
        <v>27.809999999999995</v>
      </c>
      <c r="AE43" s="107">
        <f>AVERAGE(B59:B68)</f>
        <v>21.73</v>
      </c>
      <c r="AF43" s="2"/>
    </row>
    <row r="44" spans="1:32">
      <c r="A44" s="2"/>
      <c r="B44" s="273" t="s">
        <v>28</v>
      </c>
      <c r="C44" s="273"/>
      <c r="D44" s="273"/>
      <c r="E44" s="273"/>
      <c r="F44" s="273"/>
      <c r="G44" s="273"/>
      <c r="H44" s="60">
        <f>H40</f>
        <v>22.582000000000001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AVERAGE(B28:B37)</f>
        <v>12.9</v>
      </c>
      <c r="AD44" s="107">
        <f>AVERAGE(D28:D37)</f>
        <v>21.19</v>
      </c>
      <c r="AE44" s="107">
        <f>AVERAGE(B69:B79)</f>
        <v>16.490000000000002</v>
      </c>
      <c r="AF44" s="2"/>
    </row>
    <row r="45" spans="1:32">
      <c r="A45" s="2"/>
      <c r="B45" s="274" t="s">
        <v>29</v>
      </c>
      <c r="C45" s="274"/>
      <c r="D45" s="274"/>
      <c r="E45" s="274"/>
      <c r="F45" s="274"/>
      <c r="G45" s="274"/>
      <c r="H45" s="61">
        <f>SUM(H43:H44)</f>
        <v>365.33799999999997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71"/>
      <c r="B47" s="271"/>
      <c r="C47" s="271"/>
      <c r="D47" s="271"/>
      <c r="E47" s="271"/>
      <c r="F47" s="271"/>
      <c r="G47" s="271"/>
      <c r="L47" s="64"/>
      <c r="P47" s="64"/>
    </row>
    <row r="48" spans="1:32">
      <c r="A48" s="262" t="s">
        <v>34</v>
      </c>
      <c r="B48" s="263"/>
      <c r="C48" s="264"/>
      <c r="D48" s="22"/>
      <c r="E48" s="22"/>
      <c r="F48" s="22"/>
      <c r="G48" s="22"/>
      <c r="L48" s="64"/>
      <c r="P48" s="64"/>
    </row>
    <row r="49" spans="1:20">
      <c r="A49" s="20">
        <v>1</v>
      </c>
      <c r="B49" s="123">
        <v>24.6</v>
      </c>
      <c r="C49" s="69" t="s">
        <v>2</v>
      </c>
      <c r="G49" s="63"/>
      <c r="L49" s="67"/>
    </row>
    <row r="50" spans="1:20">
      <c r="A50" s="26">
        <v>2</v>
      </c>
      <c r="B50" s="124">
        <v>21.8</v>
      </c>
      <c r="C50" s="71" t="s">
        <v>2</v>
      </c>
    </row>
    <row r="51" spans="1:20">
      <c r="A51" s="26">
        <v>3</v>
      </c>
      <c r="B51" s="124">
        <v>21.9</v>
      </c>
      <c r="C51" s="71" t="s">
        <v>2</v>
      </c>
      <c r="L51" s="1"/>
      <c r="P51" s="1"/>
      <c r="T51" s="92"/>
    </row>
    <row r="52" spans="1:20">
      <c r="A52" s="26">
        <v>4</v>
      </c>
      <c r="B52" s="124">
        <v>23.4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124">
        <v>25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4">
        <v>25.4</v>
      </c>
      <c r="C54" s="71" t="s">
        <v>2</v>
      </c>
    </row>
    <row r="55" spans="1:20">
      <c r="A55" s="26">
        <v>7</v>
      </c>
      <c r="B55" s="124">
        <v>24.3</v>
      </c>
      <c r="C55" s="71" t="s">
        <v>2</v>
      </c>
    </row>
    <row r="56" spans="1:20">
      <c r="A56" s="26">
        <v>8</v>
      </c>
      <c r="B56" s="124">
        <v>23.3</v>
      </c>
      <c r="C56" s="71" t="s">
        <v>2</v>
      </c>
    </row>
    <row r="57" spans="1:20">
      <c r="A57" s="26">
        <v>9</v>
      </c>
      <c r="B57" s="124">
        <v>24.2</v>
      </c>
      <c r="C57" s="71" t="s">
        <v>2</v>
      </c>
    </row>
    <row r="58" spans="1:20">
      <c r="A58" s="26">
        <v>10</v>
      </c>
      <c r="B58" s="124">
        <v>23.1</v>
      </c>
      <c r="C58" s="71" t="s">
        <v>2</v>
      </c>
    </row>
    <row r="59" spans="1:20">
      <c r="A59" s="26">
        <v>11</v>
      </c>
      <c r="B59" s="124">
        <v>22.9</v>
      </c>
      <c r="C59" s="71" t="s">
        <v>2</v>
      </c>
    </row>
    <row r="60" spans="1:20">
      <c r="A60" s="26">
        <v>12</v>
      </c>
      <c r="B60" s="124">
        <v>22.9</v>
      </c>
      <c r="C60" s="71" t="s">
        <v>2</v>
      </c>
    </row>
    <row r="61" spans="1:20">
      <c r="A61" s="26">
        <v>13</v>
      </c>
      <c r="B61" s="124">
        <v>23</v>
      </c>
      <c r="C61" s="71" t="s">
        <v>2</v>
      </c>
    </row>
    <row r="62" spans="1:20">
      <c r="A62" s="26">
        <v>14</v>
      </c>
      <c r="B62" s="124">
        <v>22.4</v>
      </c>
      <c r="C62" s="71" t="s">
        <v>2</v>
      </c>
    </row>
    <row r="63" spans="1:20">
      <c r="A63" s="26">
        <v>15</v>
      </c>
      <c r="B63" s="124">
        <v>24.3</v>
      </c>
      <c r="C63" s="71" t="s">
        <v>2</v>
      </c>
    </row>
    <row r="64" spans="1:20">
      <c r="A64" s="26">
        <v>16</v>
      </c>
      <c r="B64" s="124">
        <v>24.6</v>
      </c>
      <c r="C64" s="71" t="s">
        <v>2</v>
      </c>
    </row>
    <row r="65" spans="1:3">
      <c r="A65" s="26">
        <v>17</v>
      </c>
      <c r="B65" s="124">
        <v>21.9</v>
      </c>
      <c r="C65" s="71" t="s">
        <v>2</v>
      </c>
    </row>
    <row r="66" spans="1:3">
      <c r="A66" s="26">
        <v>18</v>
      </c>
      <c r="B66" s="124">
        <v>17.600000000000001</v>
      </c>
      <c r="C66" s="71" t="s">
        <v>2</v>
      </c>
    </row>
    <row r="67" spans="1:3">
      <c r="A67" s="26">
        <v>19</v>
      </c>
      <c r="B67" s="124">
        <v>18.399999999999999</v>
      </c>
      <c r="C67" s="71" t="s">
        <v>2</v>
      </c>
    </row>
    <row r="68" spans="1:3">
      <c r="A68" s="26">
        <v>20</v>
      </c>
      <c r="B68" s="124">
        <v>19.3</v>
      </c>
      <c r="C68" s="71" t="s">
        <v>2</v>
      </c>
    </row>
    <row r="69" spans="1:3">
      <c r="A69" s="26">
        <v>21</v>
      </c>
      <c r="B69" s="124">
        <v>16.100000000000001</v>
      </c>
      <c r="C69" s="71" t="s">
        <v>2</v>
      </c>
    </row>
    <row r="70" spans="1:3">
      <c r="A70" s="26">
        <v>22</v>
      </c>
      <c r="B70" s="124">
        <v>17.8</v>
      </c>
      <c r="C70" s="71" t="s">
        <v>2</v>
      </c>
    </row>
    <row r="71" spans="1:3">
      <c r="A71" s="26">
        <v>23</v>
      </c>
      <c r="B71" s="124">
        <v>18.600000000000001</v>
      </c>
      <c r="C71" s="71" t="s">
        <v>2</v>
      </c>
    </row>
    <row r="72" spans="1:3">
      <c r="A72" s="26">
        <v>24</v>
      </c>
      <c r="B72" s="124">
        <v>14.6</v>
      </c>
      <c r="C72" s="71" t="s">
        <v>2</v>
      </c>
    </row>
    <row r="73" spans="1:3">
      <c r="A73" s="26">
        <v>25</v>
      </c>
      <c r="B73" s="124">
        <v>16.100000000000001</v>
      </c>
      <c r="C73" s="71" t="s">
        <v>2</v>
      </c>
    </row>
    <row r="74" spans="1:3">
      <c r="A74" s="26">
        <v>26</v>
      </c>
      <c r="B74" s="124">
        <v>16.100000000000001</v>
      </c>
      <c r="C74" s="71" t="s">
        <v>2</v>
      </c>
    </row>
    <row r="75" spans="1:3">
      <c r="A75" s="26">
        <v>27</v>
      </c>
      <c r="B75" s="124">
        <v>17.8</v>
      </c>
      <c r="C75" s="71" t="s">
        <v>2</v>
      </c>
    </row>
    <row r="76" spans="1:3">
      <c r="A76" s="26">
        <v>28</v>
      </c>
      <c r="B76" s="124">
        <v>16.8</v>
      </c>
      <c r="C76" s="71" t="s">
        <v>2</v>
      </c>
    </row>
    <row r="77" spans="1:3">
      <c r="A77" s="26">
        <v>29</v>
      </c>
      <c r="B77" s="124">
        <v>17.100000000000001</v>
      </c>
      <c r="C77" s="71" t="s">
        <v>2</v>
      </c>
    </row>
    <row r="78" spans="1:3">
      <c r="A78" s="26">
        <v>30</v>
      </c>
      <c r="B78" s="124">
        <v>13.9</v>
      </c>
      <c r="C78" s="71" t="s">
        <v>2</v>
      </c>
    </row>
    <row r="79" spans="1:3">
      <c r="A79" s="39"/>
      <c r="B79" s="72"/>
      <c r="C79" s="73"/>
    </row>
  </sheetData>
  <mergeCells count="90">
    <mergeCell ref="B2:M2"/>
    <mergeCell ref="B4:V4"/>
    <mergeCell ref="X4:Z4"/>
    <mergeCell ref="AB4:AE4"/>
    <mergeCell ref="X2:AE2"/>
    <mergeCell ref="O2:V2"/>
    <mergeCell ref="B5:H5"/>
    <mergeCell ref="K5:M5"/>
    <mergeCell ref="O5:Q5"/>
    <mergeCell ref="X5:Z5"/>
    <mergeCell ref="S5:V5"/>
    <mergeCell ref="X6:Z6"/>
    <mergeCell ref="AB6:AE6"/>
    <mergeCell ref="X8:Z8"/>
    <mergeCell ref="AB8:AE8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8:AE28"/>
    <mergeCell ref="X28:Z28"/>
    <mergeCell ref="AB27:AE27"/>
    <mergeCell ref="X29:Z29"/>
    <mergeCell ref="AB29:AE29"/>
    <mergeCell ref="X30:Z30"/>
    <mergeCell ref="AB30:AE30"/>
    <mergeCell ref="X31:Z31"/>
    <mergeCell ref="AB31:AE31"/>
    <mergeCell ref="X32:Z32"/>
    <mergeCell ref="AB32:AE32"/>
    <mergeCell ref="X33:Z33"/>
    <mergeCell ref="AB33:AE33"/>
    <mergeCell ref="X34:Z34"/>
    <mergeCell ref="AB34:AE34"/>
    <mergeCell ref="X35:Z35"/>
    <mergeCell ref="AB35:AE35"/>
    <mergeCell ref="AB36:AE36"/>
    <mergeCell ref="X37:Z37"/>
    <mergeCell ref="AB37:AE37"/>
    <mergeCell ref="X38:Z38"/>
    <mergeCell ref="AB38:AE38"/>
    <mergeCell ref="AB5:AE5"/>
    <mergeCell ref="P39:Q39"/>
    <mergeCell ref="A48:C48"/>
    <mergeCell ref="A47:G47"/>
    <mergeCell ref="X7:AE7"/>
    <mergeCell ref="B43:G43"/>
    <mergeCell ref="B44:G44"/>
    <mergeCell ref="B45:G45"/>
    <mergeCell ref="S42:T42"/>
    <mergeCell ref="L39:M39"/>
    <mergeCell ref="AB40:AE40"/>
    <mergeCell ref="B41:D41"/>
    <mergeCell ref="L41:M41"/>
    <mergeCell ref="P41:Q41"/>
    <mergeCell ref="X40:Z40"/>
    <mergeCell ref="X36:Z3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cp:lastPrinted>2008-09-13T21:49:49Z</cp:lastPrinted>
  <dcterms:created xsi:type="dcterms:W3CDTF">1999-02-07T14:59:13Z</dcterms:created>
  <dcterms:modified xsi:type="dcterms:W3CDTF">2023-01-01T14:34:23Z</dcterms:modified>
</cp:coreProperties>
</file>